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60" windowHeight="9168" activeTab="0"/>
  </bookViews>
  <sheets>
    <sheet name="Officer sal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Agecon</author>
    <author>nlansfo</author>
    <author>Lansford, Notie</author>
  </authors>
  <commentList>
    <comment ref="F15" authorId="0">
      <text>
        <r>
          <rPr>
            <b/>
            <sz val="10"/>
            <rFont val="Tahoma"/>
            <family val="2"/>
          </rPr>
          <t>Latest Federal Decennial Census.</t>
        </r>
      </text>
    </comment>
    <comment ref="F16" authorId="1">
      <text>
        <r>
          <rPr>
            <b/>
            <sz val="10"/>
            <rFont val="Tahoma"/>
            <family val="2"/>
          </rPr>
          <t>Gross Assessed Valuation of all tangible taxable property of the County, as reported to the Excise Board by the Assessor.</t>
        </r>
      </text>
    </comment>
    <comment ref="D30" authorId="2">
      <text>
        <r>
          <rPr>
            <b/>
            <sz val="9"/>
            <rFont val="Tahoma"/>
            <family val="0"/>
          </rPr>
          <t>the latest Federal Decennial Census for the State of Oklahoma</t>
        </r>
      </text>
    </comment>
  </commentList>
</comments>
</file>

<file path=xl/sharedStrings.xml><?xml version="1.0" encoding="utf-8"?>
<sst xmlns="http://schemas.openxmlformats.org/spreadsheetml/2006/main" count="245" uniqueCount="37">
  <si>
    <t xml:space="preserve"> </t>
  </si>
  <si>
    <t>Service-abilty</t>
  </si>
  <si>
    <t>Minimum Basic salary</t>
  </si>
  <si>
    <t>salary based on service-ablity</t>
  </si>
  <si>
    <t>($12.50 X each 1,000 of population up to 75,000)</t>
  </si>
  <si>
    <t>($12.50 X each 5,000 of population above 75,000 up to 150,000)</t>
  </si>
  <si>
    <t>($12.50 X each 10,000 of population above 150,000)</t>
  </si>
  <si>
    <t>County Population</t>
  </si>
  <si>
    <t>Maximum Base salary</t>
  </si>
  <si>
    <t>Total salary at minimum base:</t>
  </si>
  <si>
    <t>Total salary at maximum base:</t>
  </si>
  <si>
    <t>Calculation of Annual County Officer Salary</t>
  </si>
  <si>
    <t>County Name</t>
  </si>
  <si>
    <t>INSERT THE NEEDED DATA INTO THE YELLOW HIGHLIGHTED CELLS AND THE SALARY RANGE WILL BE COMPUTED AUTOMATICALLY.</t>
  </si>
  <si>
    <t>Please review State Auditor &amp; Inspector Bulletin 2019-03, County Elected Official Salary Code, before implementing these changes.</t>
  </si>
  <si>
    <t>Gross Assessed Value</t>
  </si>
  <si>
    <t>Service-ablilty = The Gross Assessed Valuation of all the County's tangible taxable property</t>
  </si>
  <si>
    <t>(100 X each additional $5,000,000 of gross assessed valuation above $75,000,000 up to $500,000,000)</t>
  </si>
  <si>
    <t>(125 X each additional $7,000,000 of gross assessed valuation above $500,000,000 up to $2,000,000,000)</t>
  </si>
  <si>
    <t>(125 X each additional $20,000,000 of gross assessed valuation above $2,000,000,000)</t>
  </si>
  <si>
    <t>(100 X each $1,000,000 of the first $75,000,000 of gross assessed valuation)</t>
  </si>
  <si>
    <t>OS 19 §§ 180.58 - 180.63</t>
  </si>
  <si>
    <t>OS 19 § 180.58 C .1</t>
  </si>
  <si>
    <t>OS 19 § 180.62 A</t>
  </si>
  <si>
    <t>OS 19 § 180.63 A .1.2.3.4</t>
  </si>
  <si>
    <t>OS 19 § 180.63 B .1.2.3</t>
  </si>
  <si>
    <t>Required increase of basic</t>
  </si>
  <si>
    <t>Required increase based on</t>
  </si>
  <si>
    <t>decennial census of population.</t>
  </si>
  <si>
    <t>HB 1064 amended the salary calculation and is effective November 1, 2021.</t>
  </si>
  <si>
    <t>Swanson</t>
  </si>
  <si>
    <t>Please review 2000 OK AG 63 before implementing this new salary formula.</t>
  </si>
  <si>
    <t>2000 OK AG 63</t>
  </si>
  <si>
    <t>And please review the related Oklahoma Constitution Article XXIII § 10</t>
  </si>
  <si>
    <t>Article XXIII § 10</t>
  </si>
  <si>
    <t>You may also find it helpful to review State Auditor &amp; Inspector Bulletin 2019-03, County Elected Official Salary Code.</t>
  </si>
  <si>
    <t>Bulletin 2019-03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</si>
</sst>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mm/dd/yy_)"/>
    <numFmt numFmtId="174" formatCode="0.00_)"/>
    <numFmt numFmtId="175" formatCode="0_);\(0\)"/>
    <numFmt numFmtId="176" formatCode="&quot;$&quot;#,##0.00"/>
    <numFmt numFmtId="177" formatCode="&quot;$&quot;#,##0.0000_);\(&quot;$&quot;#,##0.0000\)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9"/>
      <name val="Tahoma"/>
      <family val="0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9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171" fontId="7" fillId="0" borderId="0" xfId="42" applyFont="1" applyAlignment="1">
      <alignment/>
    </xf>
    <xf numFmtId="0" fontId="7" fillId="10" borderId="0" xfId="0" applyFont="1" applyFill="1" applyAlignment="1">
      <alignment/>
    </xf>
    <xf numFmtId="171" fontId="7" fillId="10" borderId="0" xfId="42" applyFont="1" applyFill="1" applyAlignment="1">
      <alignment/>
    </xf>
    <xf numFmtId="0" fontId="6" fillId="10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0" borderId="0" xfId="0" applyFont="1" applyFill="1" applyAlignment="1">
      <alignment/>
    </xf>
    <xf numFmtId="0" fontId="48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4" fillId="0" borderId="0" xfId="53" applyFill="1" applyAlignment="1" applyProtection="1">
      <alignment/>
      <protection/>
    </xf>
    <xf numFmtId="0" fontId="6" fillId="34" borderId="0" xfId="0" applyFont="1" applyFill="1" applyAlignment="1">
      <alignment/>
    </xf>
    <xf numFmtId="0" fontId="11" fillId="34" borderId="0" xfId="53" applyFont="1" applyFill="1" applyAlignment="1" applyProtection="1">
      <alignment/>
      <protection/>
    </xf>
    <xf numFmtId="0" fontId="12" fillId="34" borderId="0" xfId="53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 locked="0"/>
    </xf>
    <xf numFmtId="179" fontId="6" fillId="33" borderId="11" xfId="42" applyNumberFormat="1" applyFont="1" applyFill="1" applyBorder="1" applyAlignment="1" applyProtection="1">
      <alignment/>
      <protection locked="0"/>
    </xf>
    <xf numFmtId="179" fontId="6" fillId="33" borderId="0" xfId="42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14</xdr:row>
      <xdr:rowOff>133350</xdr:rowOff>
    </xdr:from>
    <xdr:ext cx="10944225" cy="3676650"/>
    <xdr:sp>
      <xdr:nvSpPr>
        <xdr:cNvPr id="1" name="Rectangle 2"/>
        <xdr:cNvSpPr>
          <a:spLocks/>
        </xdr:cNvSpPr>
      </xdr:nvSpPr>
      <xdr:spPr>
        <a:xfrm rot="20174824">
          <a:off x="619125" y="2876550"/>
          <a:ext cx="1094422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It is strongly recommended that counties seek legal counsel before</a:t>
          </a:r>
          <a:r>
            <a:rPr lang="en-US" cap="none" sz="5400" b="1" i="0" u="none" baseline="0"/>
            <a:t> implementing this new salary law.</a:t>
          </a:r>
          <a:r>
            <a:rPr lang="en-US" cap="none" sz="5400" b="1" i="0" u="none" baseline="0"/>
            <a:t> </a:t>
          </a:r>
          <a:r>
            <a:rPr lang="en-US" cap="none" sz="5400" b="1" i="0" u="none" baseline="0"/>
            <a:t>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n.net/applications/oscn/deliverdocument.asp?lookup=Previous&amp;listorder=27800&amp;dbCode=STOKST19&amp;year=" TargetMode="External" /><Relationship Id="rId2" Type="http://schemas.openxmlformats.org/officeDocument/2006/relationships/hyperlink" Target="https://www.oscn.net/applications/oscn/DeliverDocument.asp?CiteID=165008" TargetMode="External" /><Relationship Id="rId3" Type="http://schemas.openxmlformats.org/officeDocument/2006/relationships/hyperlink" Target="https://www.oscn.net/applications/oscn/DeliverDocument.asp?CiteID=85155" TargetMode="External" /><Relationship Id="rId4" Type="http://schemas.openxmlformats.org/officeDocument/2006/relationships/hyperlink" Target="https://www.sai.ok.gov/Search%20FormsPubs/database/Bulletin%202019-03%20County%20Elected%20Official%20Salary%20Code.1.pd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workbookViewId="0" topLeftCell="A1">
      <selection activeCell="F33" sqref="F33"/>
    </sheetView>
  </sheetViews>
  <sheetFormatPr defaultColWidth="9.140625" defaultRowHeight="12.75"/>
  <cols>
    <col min="4" max="4" width="25.00390625" style="0" customWidth="1"/>
    <col min="5" max="5" width="13.57421875" style="0" customWidth="1"/>
    <col min="6" max="6" width="17.57421875" style="0" customWidth="1"/>
    <col min="7" max="7" width="11.00390625" style="0" bestFit="1" customWidth="1"/>
  </cols>
  <sheetData>
    <row r="1" spans="1:13" ht="15">
      <c r="A1" s="13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1" ht="15.75">
      <c r="A3" s="18" t="s">
        <v>31</v>
      </c>
      <c r="B3" s="20"/>
      <c r="C3" s="20"/>
      <c r="D3" s="20"/>
      <c r="E3" s="20"/>
      <c r="F3" s="20"/>
      <c r="G3" s="21" t="s">
        <v>32</v>
      </c>
      <c r="H3" s="20"/>
      <c r="I3" s="20"/>
      <c r="J3" s="20"/>
      <c r="K3" s="20"/>
    </row>
    <row r="4" spans="1:11" ht="15.75">
      <c r="A4" s="18" t="s">
        <v>33</v>
      </c>
      <c r="B4" s="20"/>
      <c r="C4" s="20"/>
      <c r="D4" s="20"/>
      <c r="E4" s="20"/>
      <c r="F4" s="20"/>
      <c r="G4" s="21" t="s">
        <v>34</v>
      </c>
      <c r="H4" s="20"/>
      <c r="I4" s="20"/>
      <c r="J4" s="20"/>
      <c r="K4" s="20"/>
    </row>
    <row r="5" spans="1:256" ht="15.75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22" t="s">
        <v>36</v>
      </c>
      <c r="M5" s="18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4" t="s">
        <v>14</v>
      </c>
      <c r="BB5" s="14" t="s">
        <v>14</v>
      </c>
      <c r="BC5" s="14" t="s">
        <v>14</v>
      </c>
      <c r="BD5" s="14" t="s">
        <v>14</v>
      </c>
      <c r="BE5" s="14" t="s">
        <v>14</v>
      </c>
      <c r="BF5" s="14" t="s">
        <v>14</v>
      </c>
      <c r="BG5" s="14" t="s">
        <v>14</v>
      </c>
      <c r="BH5" s="14" t="s">
        <v>14</v>
      </c>
      <c r="BI5" s="14" t="s">
        <v>14</v>
      </c>
      <c r="BJ5" s="14" t="s">
        <v>14</v>
      </c>
      <c r="BK5" s="14" t="s">
        <v>14</v>
      </c>
      <c r="BL5" s="14" t="s">
        <v>14</v>
      </c>
      <c r="BM5" s="14" t="s">
        <v>14</v>
      </c>
      <c r="BN5" s="14" t="s">
        <v>14</v>
      </c>
      <c r="BO5" s="14" t="s">
        <v>14</v>
      </c>
      <c r="BP5" s="14" t="s">
        <v>14</v>
      </c>
      <c r="BQ5" s="14" t="s">
        <v>14</v>
      </c>
      <c r="BR5" s="14" t="s">
        <v>14</v>
      </c>
      <c r="BS5" s="14" t="s">
        <v>14</v>
      </c>
      <c r="BT5" s="14" t="s">
        <v>14</v>
      </c>
      <c r="BU5" s="14" t="s">
        <v>14</v>
      </c>
      <c r="BV5" s="14" t="s">
        <v>14</v>
      </c>
      <c r="BW5" s="14" t="s">
        <v>14</v>
      </c>
      <c r="BX5" s="14" t="s">
        <v>14</v>
      </c>
      <c r="BY5" s="14" t="s">
        <v>14</v>
      </c>
      <c r="BZ5" s="14" t="s">
        <v>14</v>
      </c>
      <c r="CA5" s="14" t="s">
        <v>14</v>
      </c>
      <c r="CB5" s="14" t="s">
        <v>14</v>
      </c>
      <c r="CC5" s="14" t="s">
        <v>14</v>
      </c>
      <c r="CD5" s="14" t="s">
        <v>14</v>
      </c>
      <c r="CE5" s="14" t="s">
        <v>14</v>
      </c>
      <c r="CF5" s="14" t="s">
        <v>14</v>
      </c>
      <c r="CG5" s="14" t="s">
        <v>14</v>
      </c>
      <c r="CH5" s="14" t="s">
        <v>14</v>
      </c>
      <c r="CI5" s="14" t="s">
        <v>14</v>
      </c>
      <c r="CJ5" s="14" t="s">
        <v>14</v>
      </c>
      <c r="CK5" s="14" t="s">
        <v>14</v>
      </c>
      <c r="CL5" s="14" t="s">
        <v>14</v>
      </c>
      <c r="CM5" s="14" t="s">
        <v>14</v>
      </c>
      <c r="CN5" s="14" t="s">
        <v>14</v>
      </c>
      <c r="CO5" s="14" t="s">
        <v>14</v>
      </c>
      <c r="CP5" s="14" t="s">
        <v>14</v>
      </c>
      <c r="CQ5" s="14" t="s">
        <v>14</v>
      </c>
      <c r="CR5" s="14" t="s">
        <v>14</v>
      </c>
      <c r="CS5" s="14" t="s">
        <v>14</v>
      </c>
      <c r="CT5" s="14" t="s">
        <v>14</v>
      </c>
      <c r="CU5" s="14" t="s">
        <v>14</v>
      </c>
      <c r="CV5" s="14" t="s">
        <v>14</v>
      </c>
      <c r="CW5" s="14" t="s">
        <v>14</v>
      </c>
      <c r="CX5" s="14" t="s">
        <v>14</v>
      </c>
      <c r="CY5" s="14" t="s">
        <v>14</v>
      </c>
      <c r="CZ5" s="14" t="s">
        <v>14</v>
      </c>
      <c r="DA5" s="14" t="s">
        <v>14</v>
      </c>
      <c r="DB5" s="14" t="s">
        <v>14</v>
      </c>
      <c r="DC5" s="14" t="s">
        <v>14</v>
      </c>
      <c r="DD5" s="14" t="s">
        <v>14</v>
      </c>
      <c r="DE5" s="14" t="s">
        <v>14</v>
      </c>
      <c r="DF5" s="14" t="s">
        <v>14</v>
      </c>
      <c r="DG5" s="14" t="s">
        <v>14</v>
      </c>
      <c r="DH5" s="14" t="s">
        <v>14</v>
      </c>
      <c r="DI5" s="14" t="s">
        <v>14</v>
      </c>
      <c r="DJ5" s="14" t="s">
        <v>14</v>
      </c>
      <c r="DK5" s="14" t="s">
        <v>14</v>
      </c>
      <c r="DL5" s="14" t="s">
        <v>14</v>
      </c>
      <c r="DM5" s="14" t="s">
        <v>14</v>
      </c>
      <c r="DN5" s="14" t="s">
        <v>14</v>
      </c>
      <c r="DO5" s="14" t="s">
        <v>14</v>
      </c>
      <c r="DP5" s="14" t="s">
        <v>14</v>
      </c>
      <c r="DQ5" s="14" t="s">
        <v>14</v>
      </c>
      <c r="DR5" s="14" t="s">
        <v>14</v>
      </c>
      <c r="DS5" s="14" t="s">
        <v>14</v>
      </c>
      <c r="DT5" s="14" t="s">
        <v>14</v>
      </c>
      <c r="DU5" s="14" t="s">
        <v>14</v>
      </c>
      <c r="DV5" s="14" t="s">
        <v>14</v>
      </c>
      <c r="DW5" s="14" t="s">
        <v>14</v>
      </c>
      <c r="DX5" s="14" t="s">
        <v>14</v>
      </c>
      <c r="DY5" s="14" t="s">
        <v>14</v>
      </c>
      <c r="DZ5" s="14" t="s">
        <v>14</v>
      </c>
      <c r="EA5" s="14" t="s">
        <v>14</v>
      </c>
      <c r="EB5" s="14" t="s">
        <v>14</v>
      </c>
      <c r="EC5" s="14" t="s">
        <v>14</v>
      </c>
      <c r="ED5" s="14" t="s">
        <v>14</v>
      </c>
      <c r="EE5" s="14" t="s">
        <v>14</v>
      </c>
      <c r="EF5" s="14" t="s">
        <v>14</v>
      </c>
      <c r="EG5" s="14" t="s">
        <v>14</v>
      </c>
      <c r="EH5" s="14" t="s">
        <v>14</v>
      </c>
      <c r="EI5" s="14" t="s">
        <v>14</v>
      </c>
      <c r="EJ5" s="14" t="s">
        <v>14</v>
      </c>
      <c r="EK5" s="14" t="s">
        <v>14</v>
      </c>
      <c r="EL5" s="14" t="s">
        <v>14</v>
      </c>
      <c r="EM5" s="14" t="s">
        <v>14</v>
      </c>
      <c r="EN5" s="14" t="s">
        <v>14</v>
      </c>
      <c r="EO5" s="14" t="s">
        <v>14</v>
      </c>
      <c r="EP5" s="14" t="s">
        <v>14</v>
      </c>
      <c r="EQ5" s="14" t="s">
        <v>14</v>
      </c>
      <c r="ER5" s="14" t="s">
        <v>14</v>
      </c>
      <c r="ES5" s="14" t="s">
        <v>14</v>
      </c>
      <c r="ET5" s="14" t="s">
        <v>14</v>
      </c>
      <c r="EU5" s="14" t="s">
        <v>14</v>
      </c>
      <c r="EV5" s="14" t="s">
        <v>14</v>
      </c>
      <c r="EW5" s="14" t="s">
        <v>14</v>
      </c>
      <c r="EX5" s="14" t="s">
        <v>14</v>
      </c>
      <c r="EY5" s="14" t="s">
        <v>14</v>
      </c>
      <c r="EZ5" s="14" t="s">
        <v>14</v>
      </c>
      <c r="FA5" s="14" t="s">
        <v>14</v>
      </c>
      <c r="FB5" s="14" t="s">
        <v>14</v>
      </c>
      <c r="FC5" s="14" t="s">
        <v>14</v>
      </c>
      <c r="FD5" s="14" t="s">
        <v>14</v>
      </c>
      <c r="FE5" s="14" t="s">
        <v>14</v>
      </c>
      <c r="FF5" s="14" t="s">
        <v>14</v>
      </c>
      <c r="FG5" s="14" t="s">
        <v>14</v>
      </c>
      <c r="FH5" s="14" t="s">
        <v>14</v>
      </c>
      <c r="FI5" s="14" t="s">
        <v>14</v>
      </c>
      <c r="FJ5" s="14" t="s">
        <v>14</v>
      </c>
      <c r="FK5" s="14" t="s">
        <v>14</v>
      </c>
      <c r="FL5" s="14" t="s">
        <v>14</v>
      </c>
      <c r="FM5" s="14" t="s">
        <v>14</v>
      </c>
      <c r="FN5" s="14" t="s">
        <v>14</v>
      </c>
      <c r="FO5" s="14" t="s">
        <v>14</v>
      </c>
      <c r="FP5" s="14" t="s">
        <v>14</v>
      </c>
      <c r="FQ5" s="14" t="s">
        <v>14</v>
      </c>
      <c r="FR5" s="14" t="s">
        <v>14</v>
      </c>
      <c r="FS5" s="14" t="s">
        <v>14</v>
      </c>
      <c r="FT5" s="14" t="s">
        <v>14</v>
      </c>
      <c r="FU5" s="14" t="s">
        <v>14</v>
      </c>
      <c r="FV5" s="14" t="s">
        <v>14</v>
      </c>
      <c r="FW5" s="14" t="s">
        <v>14</v>
      </c>
      <c r="FX5" s="14" t="s">
        <v>14</v>
      </c>
      <c r="FY5" s="14" t="s">
        <v>14</v>
      </c>
      <c r="FZ5" s="14" t="s">
        <v>14</v>
      </c>
      <c r="GA5" s="14" t="s">
        <v>14</v>
      </c>
      <c r="GB5" s="14" t="s">
        <v>14</v>
      </c>
      <c r="GC5" s="14" t="s">
        <v>14</v>
      </c>
      <c r="GD5" s="14" t="s">
        <v>14</v>
      </c>
      <c r="GE5" s="14" t="s">
        <v>14</v>
      </c>
      <c r="GF5" s="14" t="s">
        <v>14</v>
      </c>
      <c r="GG5" s="14" t="s">
        <v>14</v>
      </c>
      <c r="GH5" s="14" t="s">
        <v>14</v>
      </c>
      <c r="GI5" s="14" t="s">
        <v>14</v>
      </c>
      <c r="GJ5" s="14" t="s">
        <v>14</v>
      </c>
      <c r="GK5" s="14" t="s">
        <v>14</v>
      </c>
      <c r="GL5" s="14" t="s">
        <v>14</v>
      </c>
      <c r="GM5" s="14" t="s">
        <v>14</v>
      </c>
      <c r="GN5" s="14" t="s">
        <v>14</v>
      </c>
      <c r="GO5" s="14" t="s">
        <v>14</v>
      </c>
      <c r="GP5" s="14" t="s">
        <v>14</v>
      </c>
      <c r="GQ5" s="14" t="s">
        <v>14</v>
      </c>
      <c r="GR5" s="14" t="s">
        <v>14</v>
      </c>
      <c r="GS5" s="14" t="s">
        <v>14</v>
      </c>
      <c r="GT5" s="14" t="s">
        <v>14</v>
      </c>
      <c r="GU5" s="14" t="s">
        <v>14</v>
      </c>
      <c r="GV5" s="14" t="s">
        <v>14</v>
      </c>
      <c r="GW5" s="14" t="s">
        <v>14</v>
      </c>
      <c r="GX5" s="14" t="s">
        <v>14</v>
      </c>
      <c r="GY5" s="14" t="s">
        <v>14</v>
      </c>
      <c r="GZ5" s="14" t="s">
        <v>14</v>
      </c>
      <c r="HA5" s="14" t="s">
        <v>14</v>
      </c>
      <c r="HB5" s="14" t="s">
        <v>14</v>
      </c>
      <c r="HC5" s="14" t="s">
        <v>14</v>
      </c>
      <c r="HD5" s="14" t="s">
        <v>14</v>
      </c>
      <c r="HE5" s="14" t="s">
        <v>14</v>
      </c>
      <c r="HF5" s="14" t="s">
        <v>14</v>
      </c>
      <c r="HG5" s="14" t="s">
        <v>14</v>
      </c>
      <c r="HH5" s="14" t="s">
        <v>14</v>
      </c>
      <c r="HI5" s="14" t="s">
        <v>14</v>
      </c>
      <c r="HJ5" s="14" t="s">
        <v>14</v>
      </c>
      <c r="HK5" s="14" t="s">
        <v>14</v>
      </c>
      <c r="HL5" s="14" t="s">
        <v>14</v>
      </c>
      <c r="HM5" s="14" t="s">
        <v>14</v>
      </c>
      <c r="HN5" s="14" t="s">
        <v>14</v>
      </c>
      <c r="HO5" s="14" t="s">
        <v>14</v>
      </c>
      <c r="HP5" s="14" t="s">
        <v>14</v>
      </c>
      <c r="HQ5" s="14" t="s">
        <v>14</v>
      </c>
      <c r="HR5" s="14" t="s">
        <v>14</v>
      </c>
      <c r="HS5" s="14" t="s">
        <v>14</v>
      </c>
      <c r="HT5" s="14" t="s">
        <v>14</v>
      </c>
      <c r="HU5" s="14" t="s">
        <v>14</v>
      </c>
      <c r="HV5" s="14" t="s">
        <v>14</v>
      </c>
      <c r="HW5" s="14" t="s">
        <v>14</v>
      </c>
      <c r="HX5" s="14" t="s">
        <v>14</v>
      </c>
      <c r="HY5" s="14" t="s">
        <v>14</v>
      </c>
      <c r="HZ5" s="14" t="s">
        <v>14</v>
      </c>
      <c r="IA5" s="14" t="s">
        <v>14</v>
      </c>
      <c r="IB5" s="14" t="s">
        <v>14</v>
      </c>
      <c r="IC5" s="14" t="s">
        <v>14</v>
      </c>
      <c r="ID5" s="14" t="s">
        <v>14</v>
      </c>
      <c r="IE5" s="14" t="s">
        <v>14</v>
      </c>
      <c r="IF5" s="14" t="s">
        <v>14</v>
      </c>
      <c r="IG5" s="14" t="s">
        <v>14</v>
      </c>
      <c r="IH5" s="14" t="s">
        <v>14</v>
      </c>
      <c r="II5" s="14" t="s">
        <v>14</v>
      </c>
      <c r="IJ5" s="14" t="s">
        <v>14</v>
      </c>
      <c r="IK5" s="14" t="s">
        <v>14</v>
      </c>
      <c r="IL5" s="14" t="s">
        <v>14</v>
      </c>
      <c r="IM5" s="14" t="s">
        <v>14</v>
      </c>
      <c r="IN5" s="14" t="s">
        <v>14</v>
      </c>
      <c r="IO5" s="14" t="s">
        <v>14</v>
      </c>
      <c r="IP5" s="14" t="s">
        <v>14</v>
      </c>
      <c r="IQ5" s="14" t="s">
        <v>14</v>
      </c>
      <c r="IR5" s="14" t="s">
        <v>14</v>
      </c>
      <c r="IS5" s="14" t="s">
        <v>14</v>
      </c>
      <c r="IT5" s="14" t="s">
        <v>14</v>
      </c>
      <c r="IU5" s="14" t="s">
        <v>14</v>
      </c>
      <c r="IV5" s="14" t="s">
        <v>14</v>
      </c>
    </row>
    <row r="6" spans="1:256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.75">
      <c r="A7" s="18" t="s">
        <v>29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13" ht="15.75">
      <c r="A9" s="19" t="s">
        <v>21</v>
      </c>
      <c r="B9" s="3"/>
      <c r="C9" s="3"/>
      <c r="D9" s="4" t="s">
        <v>11</v>
      </c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16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ht="15">
      <c r="A12" s="3"/>
      <c r="B12" s="3"/>
      <c r="C12" s="3"/>
      <c r="D12" s="3" t="s">
        <v>16</v>
      </c>
      <c r="E12" s="3"/>
      <c r="F12" s="3"/>
      <c r="G12" s="3"/>
      <c r="H12" s="3"/>
      <c r="I12" s="3"/>
      <c r="J12" s="3"/>
      <c r="K12" s="3"/>
      <c r="L12" s="3"/>
      <c r="M12" s="3"/>
      <c r="O12" s="3"/>
    </row>
    <row r="13" spans="1:13" ht="15">
      <c r="A13" s="3"/>
      <c r="B13" s="3"/>
      <c r="C13" s="3"/>
      <c r="D13" s="3" t="s">
        <v>0</v>
      </c>
      <c r="E13" s="3"/>
      <c r="F13" s="3"/>
      <c r="G13" s="3"/>
      <c r="H13" s="3"/>
      <c r="I13" s="3"/>
      <c r="J13" s="3"/>
      <c r="K13" s="3"/>
      <c r="L13" s="3"/>
      <c r="M13" s="3"/>
    </row>
    <row r="14" spans="1:14" ht="15.75">
      <c r="A14" s="3"/>
      <c r="B14" s="3"/>
      <c r="C14" s="3"/>
      <c r="D14" s="3" t="s">
        <v>12</v>
      </c>
      <c r="E14" s="3"/>
      <c r="F14" s="23" t="s">
        <v>30</v>
      </c>
      <c r="G14" s="3"/>
      <c r="H14" s="3"/>
      <c r="I14" s="3"/>
      <c r="J14" s="3"/>
      <c r="K14" s="3"/>
      <c r="L14" s="3"/>
      <c r="M14" s="3"/>
      <c r="N14" s="7"/>
    </row>
    <row r="15" spans="1:13" ht="15">
      <c r="A15" s="3"/>
      <c r="B15" s="3"/>
      <c r="C15" s="3"/>
      <c r="D15" s="3" t="s">
        <v>7</v>
      </c>
      <c r="E15" s="3"/>
      <c r="F15" s="24">
        <v>15000</v>
      </c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 t="s">
        <v>15</v>
      </c>
      <c r="E16" s="3"/>
      <c r="F16" s="25">
        <v>100000000</v>
      </c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17"/>
      <c r="G17" s="3"/>
      <c r="H17" s="3"/>
      <c r="I17" s="3"/>
      <c r="J17" s="3"/>
      <c r="K17" s="3"/>
      <c r="L17" s="3"/>
      <c r="M17" s="3"/>
    </row>
    <row r="18" spans="1:13" ht="15.75">
      <c r="A18" s="3" t="s">
        <v>22</v>
      </c>
      <c r="B18" s="3"/>
      <c r="C18" s="3"/>
      <c r="D18" s="4" t="s">
        <v>1</v>
      </c>
      <c r="E18" s="4"/>
      <c r="F18" s="6">
        <f>F16</f>
        <v>100000000</v>
      </c>
      <c r="G18" s="3" t="s">
        <v>0</v>
      </c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4"/>
      <c r="E19" s="4"/>
      <c r="F19" s="6" t="s">
        <v>0</v>
      </c>
      <c r="G19" s="3"/>
      <c r="H19" s="3"/>
      <c r="I19" s="3"/>
      <c r="J19" s="3"/>
      <c r="K19" s="3"/>
      <c r="L19" s="3"/>
      <c r="M19" s="3"/>
    </row>
    <row r="20" spans="1:13" ht="15.75">
      <c r="A20" s="3" t="s">
        <v>23</v>
      </c>
      <c r="B20" s="3"/>
      <c r="C20" s="3"/>
      <c r="D20" s="4" t="s">
        <v>2</v>
      </c>
      <c r="E20" s="4"/>
      <c r="F20" s="6">
        <v>19000</v>
      </c>
      <c r="G20" s="3" t="s">
        <v>0</v>
      </c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4" t="s">
        <v>8</v>
      </c>
      <c r="E21" s="3"/>
      <c r="F21" s="6">
        <v>49500</v>
      </c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5"/>
      <c r="G22" s="3"/>
      <c r="H22" s="3"/>
      <c r="I22" s="3"/>
      <c r="J22" s="3"/>
      <c r="K22" s="3"/>
      <c r="L22" s="3"/>
      <c r="M22" s="3"/>
    </row>
    <row r="23" spans="1:13" ht="15.75">
      <c r="A23" s="3" t="s">
        <v>24</v>
      </c>
      <c r="B23" s="3"/>
      <c r="C23" s="3"/>
      <c r="D23" s="4" t="s">
        <v>26</v>
      </c>
      <c r="E23" s="3"/>
      <c r="F23" s="6" t="s">
        <v>0</v>
      </c>
      <c r="G23" s="3"/>
      <c r="H23" s="3"/>
      <c r="I23" s="4"/>
      <c r="J23" s="4"/>
      <c r="K23" s="4"/>
      <c r="L23" s="3"/>
      <c r="M23" s="3"/>
    </row>
    <row r="24" spans="1:13" ht="15.75">
      <c r="A24" s="3"/>
      <c r="B24" s="3"/>
      <c r="C24" s="3"/>
      <c r="D24" s="4" t="s">
        <v>3</v>
      </c>
      <c r="E24" s="3"/>
      <c r="F24" s="6">
        <f>IF(F16&lt;75000000,ROUND(F16/1000000,0)*100,IF(F16&lt;500000000,75*100+ROUND((F16-75000000)/5000000,0)*100,IF(F16&lt;2000000000,75*100+85*100+ROUND((F16-500000000)/7000000,0)*125,(75*100+85*100+214*125+ROUND((F16-2000000000)/20000000,0)*125))))</f>
        <v>8000</v>
      </c>
      <c r="G24" s="4" t="s">
        <v>20</v>
      </c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6" t="s">
        <v>0</v>
      </c>
      <c r="G25" s="4" t="s">
        <v>17</v>
      </c>
      <c r="H25" s="4"/>
      <c r="I25" s="4"/>
      <c r="J25" s="4"/>
      <c r="K25" s="3"/>
      <c r="L25" s="3"/>
      <c r="M25" s="3"/>
    </row>
    <row r="26" spans="1:13" ht="15.75">
      <c r="A26" s="3"/>
      <c r="B26" s="3"/>
      <c r="C26" s="3"/>
      <c r="D26" s="3"/>
      <c r="E26" s="3"/>
      <c r="F26" s="6"/>
      <c r="G26" s="4" t="s">
        <v>18</v>
      </c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6"/>
      <c r="G27" s="4" t="s">
        <v>19</v>
      </c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6"/>
      <c r="G28" s="3"/>
      <c r="H28" s="3"/>
      <c r="I28" s="3"/>
      <c r="J28" s="3"/>
      <c r="K28" s="3"/>
      <c r="L28" s="3"/>
      <c r="M28" s="3"/>
    </row>
    <row r="29" spans="1:13" ht="15.75">
      <c r="A29" s="3" t="s">
        <v>25</v>
      </c>
      <c r="B29" s="3"/>
      <c r="C29" s="3"/>
      <c r="D29" s="4" t="s">
        <v>27</v>
      </c>
      <c r="E29" s="4"/>
      <c r="F29" s="8">
        <f>IF(F15&lt;75000,ROUND(F15/1000,0)*12.5,IF(F15&lt;150000,12.5*75+ROUND(((F15-75000)/5000),0)*12.5,12.5*75+12.5*15+ROUND(((F15-150000)/10000),0)*12.5))</f>
        <v>187.5</v>
      </c>
      <c r="G29" s="3" t="s">
        <v>4</v>
      </c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4" t="s">
        <v>28</v>
      </c>
      <c r="E30" s="3"/>
      <c r="F30" s="5"/>
      <c r="G30" s="3" t="s">
        <v>5</v>
      </c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5"/>
      <c r="G31" s="3" t="s">
        <v>6</v>
      </c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5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9" t="s">
        <v>9</v>
      </c>
      <c r="E33" s="9"/>
      <c r="F33" s="10">
        <f>F20+F24+F29</f>
        <v>27187.5</v>
      </c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9" t="s">
        <v>10</v>
      </c>
      <c r="E34" s="11"/>
      <c r="F34" s="10">
        <f>F21+F24+F29</f>
        <v>57687.5</v>
      </c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8" spans="5:6" ht="12.75">
      <c r="E38" s="1"/>
      <c r="F38" s="2"/>
    </row>
    <row r="39" spans="5:6" ht="12.75">
      <c r="E39" s="1"/>
      <c r="F39" s="2"/>
    </row>
  </sheetData>
  <sheetProtection sheet="1"/>
  <hyperlinks>
    <hyperlink ref="A9" r:id="rId1" display="OS 19 §§ 180.58 - 180.63"/>
    <hyperlink ref="G3" r:id="rId2" display="2000 OK AG 63"/>
    <hyperlink ref="G4" r:id="rId3" display="Article XXIII § 10"/>
    <hyperlink ref="L5" r:id="rId4" display="Bulletin 2019-03"/>
  </hyperlinks>
  <printOptions gridLines="1"/>
  <pageMargins left="0.75" right="0.75" top="1" bottom="1" header="0.5" footer="0.5"/>
  <pageSetup fitToHeight="1" fitToWidth="1" horizontalDpi="600" verticalDpi="600" orientation="landscape" paperSize="5" scale="10" r:id="rId8"/>
  <headerFooter alignWithMargins="0">
    <oddHeader>&amp;C&amp;A</oddHeader>
    <oddFooter>&amp;CPage &amp;P</oddFooter>
  </headerFooter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worksheets</dc:title>
  <dc:subject>ABSTRACTS</dc:subject>
  <dc:creator>Notie Lansford</dc:creator>
  <cp:keywords/>
  <dc:description/>
  <cp:lastModifiedBy>Thomison, Julianne</cp:lastModifiedBy>
  <cp:lastPrinted>2021-06-29T14:19:29Z</cp:lastPrinted>
  <dcterms:created xsi:type="dcterms:W3CDTF">2000-05-24T21:29:33Z</dcterms:created>
  <dcterms:modified xsi:type="dcterms:W3CDTF">2021-08-10T18:17:07Z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0x01010092184934C8C547469886E4C0881F991F</vt:lpwstr>
  </property>
</Properties>
</file>