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ostatemailokstate-my.sharepoint.com/personal/htadaje_okstate_edu/Documents/Desktop/Accessible Docs Hub/2026/april/"/>
    </mc:Choice>
  </mc:AlternateContent>
  <xr:revisionPtr revIDLastSave="3" documentId="13_ncr:1_{82B9FA40-C1E0-42DA-98AF-77635F5B06D8}" xr6:coauthVersionLast="47" xr6:coauthVersionMax="47" xr10:uidLastSave="{1D84A5D5-3397-4494-8869-395541BF7E93}"/>
  <workbookProtection workbookAlgorithmName="SHA-512" workbookHashValue="0mVKOcDinqxdd2vK9r35666LfwnavSQw1Nio7RHba8uAJtbQ4qBCI7lmml3HqpQ6aO8+53thsaI5Gd//9whQqg==" workbookSaltValue="5Oc991z7mO3c+Pi0wx/cGg==" workbookSpinCount="100000" lockStructure="1"/>
  <bookViews>
    <workbookView xWindow="-108" yWindow="-108" windowWidth="23256" windowHeight="13896" xr2:uid="{00000000-000D-0000-FFFF-FFFF00000000}"/>
  </bookViews>
  <sheets>
    <sheet name="budget with assumptions" sheetId="1" r:id="rId1"/>
    <sheet name="free form budge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F11" i="1"/>
  <c r="F19" i="1"/>
  <c r="F16" i="1"/>
  <c r="F10" i="1"/>
  <c r="F9" i="1"/>
  <c r="F8" i="1"/>
  <c r="F18" i="1"/>
  <c r="F31" i="1"/>
  <c r="F30" i="1"/>
  <c r="D3" i="1" l="1"/>
  <c r="F26" i="1"/>
  <c r="F25" i="1"/>
  <c r="F38" i="1"/>
  <c r="I38" i="1" s="1"/>
  <c r="D43" i="3"/>
  <c r="I11" i="1" l="1"/>
  <c r="I10" i="1"/>
  <c r="I9" i="1"/>
  <c r="I8" i="1"/>
  <c r="I29" i="1"/>
  <c r="I18" i="1" l="1"/>
  <c r="F17" i="1"/>
  <c r="I17" i="1" s="1"/>
  <c r="I16" i="1"/>
  <c r="I31" i="1"/>
  <c r="F15" i="1"/>
  <c r="I15" i="1" s="1"/>
  <c r="I20" i="3"/>
  <c r="I15" i="3"/>
  <c r="I39" i="3"/>
  <c r="I38" i="3"/>
  <c r="D41" i="3" s="1"/>
  <c r="I33" i="3"/>
  <c r="I32" i="3"/>
  <c r="I31" i="3"/>
  <c r="I30" i="3"/>
  <c r="I29" i="3"/>
  <c r="I26" i="3"/>
  <c r="I25" i="3"/>
  <c r="I24" i="3"/>
  <c r="I19" i="3"/>
  <c r="I18" i="3"/>
  <c r="I17" i="3"/>
  <c r="I16" i="3"/>
  <c r="I12" i="3"/>
  <c r="I11" i="3"/>
  <c r="I10" i="3"/>
  <c r="I9" i="3"/>
  <c r="I8" i="3"/>
  <c r="I39" i="1"/>
  <c r="D41" i="1"/>
  <c r="I30" i="1"/>
  <c r="I32" i="1"/>
  <c r="I33" i="1"/>
  <c r="I26" i="1"/>
  <c r="I25" i="1"/>
  <c r="I12" i="1"/>
  <c r="I20" i="1"/>
  <c r="I19" i="1"/>
  <c r="D35" i="1" l="1"/>
  <c r="D43" i="1" s="1"/>
  <c r="D35" i="3"/>
  <c r="D42" i="1" l="1"/>
  <c r="D4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CBir</author>
  </authors>
  <commentList>
    <comment ref="D2" authorId="0" shapeId="0" xr:uid="{00000000-0006-0000-0000-000001000000}">
      <text>
        <r>
          <rPr>
            <sz val="9"/>
            <color indexed="81"/>
            <rFont val="Tahoma"/>
            <family val="2"/>
          </rPr>
          <t>Insert the number of hens you would like to have here</t>
        </r>
      </text>
    </comment>
    <comment ref="G2" authorId="0" shapeId="0" xr:uid="{00000000-0006-0000-0000-000002000000}">
      <text>
        <r>
          <rPr>
            <sz val="9"/>
            <color indexed="81"/>
            <rFont val="Tahoma"/>
            <family val="2"/>
          </rPr>
          <t>This budget is set to 3 years.</t>
        </r>
      </text>
    </comment>
    <comment ref="D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Number of chicks needed is equal to the number of hens you would like to have multiplied by 1.1 to account for potential death loss
</t>
        </r>
      </text>
    </comment>
    <comment ref="H3" authorId="0" shapeId="0" xr:uid="{00000000-0006-0000-0000-000004000000}">
      <text>
        <r>
          <rPr>
            <sz val="9"/>
            <color indexed="81"/>
            <rFont val="Tahoma"/>
            <family val="2"/>
          </rPr>
          <t>Enter the number of days you will keep the chicks away from the hens and provide a special diet.</t>
        </r>
      </text>
    </comment>
    <comment ref="D8" authorId="0" shapeId="0" xr:uid="{00000000-0006-0000-0000-000005000000}">
      <text>
        <r>
          <rPr>
            <sz val="9"/>
            <color indexed="81"/>
            <rFont val="Tahoma"/>
            <family val="2"/>
          </rPr>
          <t>Insert the cost of hen feed on a per lb basis. Note you may need to divide the cost of the bag of feed by the pounds in the bag to get the per lb number</t>
        </r>
      </text>
    </comment>
    <comment ref="F8" authorId="0" shapeId="0" xr:uid="{00000000-0006-0000-0000-000006000000}">
      <text>
        <r>
          <rPr>
            <sz val="9"/>
            <color indexed="81"/>
            <rFont val="Tahoma"/>
            <family val="2"/>
          </rPr>
          <t>Assumed hens would eat 0.25 lbs of feed per day</t>
        </r>
      </text>
    </comment>
    <comment ref="D9" authorId="0" shapeId="0" xr:uid="{00000000-0006-0000-0000-000007000000}">
      <text>
        <r>
          <rPr>
            <sz val="9"/>
            <color indexed="81"/>
            <rFont val="Tahoma"/>
            <family val="2"/>
          </rPr>
          <t>Enter the cost of water in your area. If you are on well water you can use local water costs as a proxy</t>
        </r>
      </text>
    </comment>
    <comment ref="F9" authorId="0" shapeId="0" xr:uid="{00000000-0006-0000-0000-000008000000}">
      <text>
        <r>
          <rPr>
            <sz val="9"/>
            <color indexed="81"/>
            <rFont val="Tahoma"/>
            <family val="2"/>
          </rPr>
          <t>Assumed hens would drink 0.075 gallons of water per day</t>
        </r>
      </text>
    </comment>
    <comment ref="D10" authorId="0" shapeId="0" xr:uid="{00000000-0006-0000-0000-000009000000}">
      <text>
        <r>
          <rPr>
            <sz val="9"/>
            <color indexed="81"/>
            <rFont val="Tahoma"/>
            <family val="2"/>
          </rPr>
          <t>Enter the cost of bedding on a per cubic foot basis</t>
        </r>
      </text>
    </comment>
    <comment ref="F10" authorId="0" shapeId="0" xr:uid="{00000000-0006-0000-0000-00000A000000}">
      <text>
        <r>
          <rPr>
            <sz val="9"/>
            <color indexed="81"/>
            <rFont val="Tahoma"/>
            <family val="2"/>
          </rPr>
          <t>Assumed birds would need 0.375 Cu Ft of bedding that would need to be replaced every 60 days</t>
        </r>
      </text>
    </comment>
    <comment ref="D11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Insert the cost of labor. </t>
        </r>
      </text>
    </comment>
    <comment ref="F11" authorId="0" shapeId="0" xr:uid="{00000000-0006-0000-0000-00000C000000}">
      <text>
        <r>
          <rPr>
            <sz val="9"/>
            <color indexed="81"/>
            <rFont val="Tahoma"/>
            <family val="2"/>
          </rPr>
          <t>Assumed 0.15 hours of labor per day</t>
        </r>
      </text>
    </comment>
    <comment ref="D12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Insert miscellaneous costs which may include veterinary costs, supplements, medicine, or other items. </t>
        </r>
      </text>
    </comment>
    <comment ref="D15" authorId="0" shapeId="0" xr:uid="{00000000-0006-0000-0000-00000E000000}">
      <text>
        <r>
          <rPr>
            <sz val="9"/>
            <color indexed="81"/>
            <rFont val="Tahoma"/>
            <family val="2"/>
          </rPr>
          <t>Insert cost of chicks on a per chick basis</t>
        </r>
      </text>
    </comment>
    <comment ref="D16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Insert the cost of chick feed on a per lb basis. Note you may need to divide the cost of the bag of feed by the pounds in the bag to get the per lb number
</t>
        </r>
      </text>
    </comment>
    <comment ref="F16" authorId="0" shapeId="0" xr:uid="{00000000-0006-0000-0000-000010000000}">
      <text>
        <r>
          <rPr>
            <sz val="9"/>
            <color indexed="81"/>
            <rFont val="Tahoma"/>
            <family val="2"/>
          </rPr>
          <t>Assumed 0.1 lbs of feed per chick per day</t>
        </r>
      </text>
    </comment>
    <comment ref="D17" authorId="0" shapeId="0" xr:uid="{00000000-0006-0000-0000-000011000000}">
      <text>
        <r>
          <rPr>
            <sz val="9"/>
            <color indexed="81"/>
            <rFont val="Tahoma"/>
            <family val="2"/>
          </rPr>
          <t>Enter the cost of water in your area. If you are on well water you can use local water costs as a proxy</t>
        </r>
      </text>
    </comment>
    <comment ref="F17" authorId="0" shapeId="0" xr:uid="{00000000-0006-0000-0000-000012000000}">
      <text>
        <r>
          <rPr>
            <sz val="9"/>
            <color indexed="81"/>
            <rFont val="Tahoma"/>
            <family val="2"/>
          </rPr>
          <t>Assumed chicks would drink 0.002 gallons per day</t>
        </r>
      </text>
    </comment>
    <comment ref="D18" authorId="0" shapeId="0" xr:uid="{00000000-0006-0000-0000-000013000000}">
      <text>
        <r>
          <rPr>
            <sz val="9"/>
            <color indexed="81"/>
            <rFont val="Tahoma"/>
            <family val="2"/>
          </rPr>
          <t>Enter the cost of bedding on a per cubic foot basis</t>
        </r>
      </text>
    </comment>
    <comment ref="F18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Assumed each chick would need 1.5 Cubic Ft. </t>
        </r>
      </text>
    </comment>
    <comment ref="D19" authorId="0" shapeId="0" xr:uid="{00000000-0006-0000-0000-000015000000}">
      <text>
        <r>
          <rPr>
            <sz val="9"/>
            <color indexed="81"/>
            <rFont val="Tahoma"/>
            <family val="2"/>
          </rPr>
          <t>Inter the cost of labor</t>
        </r>
      </text>
    </comment>
    <comment ref="F19" authorId="0" shapeId="0" xr:uid="{00000000-0006-0000-0000-000016000000}">
      <text>
        <r>
          <rPr>
            <sz val="9"/>
            <color indexed="81"/>
            <rFont val="Tahoma"/>
            <family val="2"/>
          </rPr>
          <t>Assumed chicks would require 0.1 hours of labor per day</t>
        </r>
      </text>
    </comment>
    <comment ref="D20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Insert miscellaneous costs which may include veterinary costs, supplements, medicine, or other items. </t>
        </r>
      </text>
    </comment>
    <comment ref="D24" authorId="0" shapeId="0" xr:uid="{00000000-0006-0000-0000-000018000000}">
      <text>
        <r>
          <rPr>
            <sz val="9"/>
            <color indexed="81"/>
            <rFont val="Tahoma"/>
            <family val="2"/>
          </rPr>
          <t>Insert cost of hen coop here</t>
        </r>
      </text>
    </comment>
    <comment ref="D25" authorId="0" shapeId="0" xr:uid="{00000000-0006-0000-0000-000019000000}">
      <text>
        <r>
          <rPr>
            <sz val="9"/>
            <color indexed="81"/>
            <rFont val="Tahoma"/>
            <family val="2"/>
          </rPr>
          <t>Insert the cost of a 7 lb feeder here</t>
        </r>
      </text>
    </comment>
    <comment ref="F25" authorId="0" shapeId="0" xr:uid="{00000000-0006-0000-0000-00001A000000}">
      <text>
        <r>
          <rPr>
            <sz val="9"/>
            <color indexed="81"/>
            <rFont val="Tahoma"/>
            <family val="2"/>
          </rPr>
          <t>Assumed 1 feeder per 15 hens</t>
        </r>
      </text>
    </comment>
    <comment ref="D26" authorId="0" shapeId="0" xr:uid="{00000000-0006-0000-0000-00001B000000}">
      <text>
        <r>
          <rPr>
            <sz val="9"/>
            <color indexed="81"/>
            <rFont val="Tahoma"/>
            <family val="2"/>
          </rPr>
          <t>Insert cost of waterer here</t>
        </r>
      </text>
    </comment>
    <comment ref="F26" authorId="0" shapeId="0" xr:uid="{00000000-0006-0000-0000-00001C000000}">
      <text>
        <r>
          <rPr>
            <sz val="9"/>
            <color indexed="81"/>
            <rFont val="Tahoma"/>
            <family val="2"/>
          </rPr>
          <t>Assumed 10 hens per waterer</t>
        </r>
      </text>
    </comment>
    <comment ref="D29" authorId="0" shapeId="0" xr:uid="{00000000-0006-0000-0000-00001D000000}">
      <text>
        <r>
          <rPr>
            <sz val="9"/>
            <color indexed="81"/>
            <rFont val="Tahoma"/>
            <family val="2"/>
          </rPr>
          <t>Insert cost of chick housing here</t>
        </r>
      </text>
    </comment>
    <comment ref="D30" authorId="0" shapeId="0" xr:uid="{00000000-0006-0000-0000-00001E000000}">
      <text>
        <r>
          <rPr>
            <sz val="9"/>
            <color indexed="81"/>
            <rFont val="Tahoma"/>
            <family val="2"/>
          </rPr>
          <t>Cost of a 20 inch feeder</t>
        </r>
      </text>
    </comment>
    <comment ref="F30" authorId="0" shapeId="0" xr:uid="{00000000-0006-0000-0000-00001F000000}">
      <text>
        <r>
          <rPr>
            <sz val="9"/>
            <color indexed="81"/>
            <rFont val="Tahoma"/>
            <family val="2"/>
          </rPr>
          <t>Assumed 12 chicks per feeder</t>
        </r>
      </text>
    </comment>
    <comment ref="D31" authorId="0" shapeId="0" xr:uid="{00000000-0006-0000-0000-000020000000}">
      <text>
        <r>
          <rPr>
            <sz val="9"/>
            <color indexed="81"/>
            <rFont val="Tahoma"/>
            <family val="2"/>
          </rPr>
          <t>Cost of a 5 qt waterer</t>
        </r>
      </text>
    </comment>
    <comment ref="F31" authorId="0" shapeId="0" xr:uid="{00000000-0006-0000-0000-000021000000}">
      <text>
        <r>
          <rPr>
            <sz val="9"/>
            <color indexed="81"/>
            <rFont val="Tahoma"/>
            <family val="2"/>
          </rPr>
          <t>Assumed 12 chicks per waterer</t>
        </r>
      </text>
    </comment>
    <comment ref="D32" authorId="0" shapeId="0" xr:uid="{00000000-0006-0000-0000-000022000000}">
      <text>
        <r>
          <rPr>
            <sz val="9"/>
            <color indexed="81"/>
            <rFont val="Tahoma"/>
            <family val="2"/>
          </rPr>
          <t>Insert cost of heat lamp</t>
        </r>
      </text>
    </comment>
    <comment ref="F32" authorId="0" shapeId="0" xr:uid="{00000000-0006-0000-0000-000023000000}">
      <text>
        <r>
          <rPr>
            <sz val="9"/>
            <color indexed="81"/>
            <rFont val="Tahoma"/>
            <family val="2"/>
          </rPr>
          <t>Insert the number of heat lamps needed to maintain heat</t>
        </r>
      </text>
    </comment>
    <comment ref="D33" authorId="0" shapeId="0" xr:uid="{00000000-0006-0000-0000-000024000000}">
      <text>
        <r>
          <rPr>
            <sz val="9"/>
            <color indexed="81"/>
            <rFont val="Tahoma"/>
            <family val="2"/>
          </rPr>
          <t>Insert cost per thermometer</t>
        </r>
      </text>
    </comment>
    <comment ref="F33" authorId="0" shapeId="0" xr:uid="{00000000-0006-0000-0000-000025000000}">
      <text>
        <r>
          <rPr>
            <sz val="9"/>
            <color indexed="81"/>
            <rFont val="Tahoma"/>
            <family val="2"/>
          </rPr>
          <t>Insert the number of thermometers you need to reliably measure the temperature of your coop</t>
        </r>
      </text>
    </comment>
    <comment ref="D38" authorId="0" shapeId="0" xr:uid="{00000000-0006-0000-0000-000026000000}">
      <text>
        <r>
          <rPr>
            <sz val="9"/>
            <color indexed="81"/>
            <rFont val="Tahoma"/>
            <family val="2"/>
          </rPr>
          <t>Insert amount you are charging for a dozen eggs</t>
        </r>
      </text>
    </comment>
    <comment ref="F38" authorId="0" shapeId="0" xr:uid="{00000000-0006-0000-0000-000027000000}">
      <text>
        <r>
          <rPr>
            <sz val="9"/>
            <color indexed="81"/>
            <rFont val="Tahoma"/>
            <family val="2"/>
          </rPr>
          <t>Assumed 1 egg every other day per hen</t>
        </r>
      </text>
    </comment>
    <comment ref="D39" authorId="0" shapeId="0" xr:uid="{00000000-0006-0000-0000-000028000000}">
      <text>
        <r>
          <rPr>
            <sz val="9"/>
            <color indexed="81"/>
            <rFont val="Tahoma"/>
            <family val="2"/>
          </rPr>
          <t>Insert the number of birds you sell for meat in year 3</t>
        </r>
      </text>
    </comment>
    <comment ref="F39" authorId="0" shapeId="0" xr:uid="{00000000-0006-0000-0000-000029000000}">
      <text>
        <r>
          <rPr>
            <sz val="9"/>
            <color indexed="81"/>
            <rFont val="Tahoma"/>
            <family val="2"/>
          </rPr>
          <t>Insert the price you sell salvaged (spent) birds for</t>
        </r>
      </text>
    </comment>
  </commentList>
</comments>
</file>

<file path=xl/sharedStrings.xml><?xml version="1.0" encoding="utf-8"?>
<sst xmlns="http://schemas.openxmlformats.org/spreadsheetml/2006/main" count="161" uniqueCount="70">
  <si>
    <t>Enterprise budget on a per-coop basis</t>
  </si>
  <si>
    <t>Variable Costs Associated with Hens</t>
  </si>
  <si>
    <t>Cost per unit</t>
  </si>
  <si>
    <t>Total number of units needed</t>
  </si>
  <si>
    <t>Layer Feed</t>
  </si>
  <si>
    <t>Water</t>
  </si>
  <si>
    <t>Bedding</t>
  </si>
  <si>
    <t>Labor</t>
  </si>
  <si>
    <t>Variable Costs Associated with Chicks</t>
  </si>
  <si>
    <t>Chicks</t>
  </si>
  <si>
    <t>Chick feed</t>
  </si>
  <si>
    <t>Miscellaneous (including medication)</t>
  </si>
  <si>
    <t>Fixed Costs Associated with Hens</t>
  </si>
  <si>
    <t>Coop</t>
  </si>
  <si>
    <t>Feeder</t>
  </si>
  <si>
    <t>Waterer</t>
  </si>
  <si>
    <t>Fixed costs associated with chicks</t>
  </si>
  <si>
    <t>Chick housing</t>
  </si>
  <si>
    <t>Heat lamp</t>
  </si>
  <si>
    <t>Thermometer</t>
  </si>
  <si>
    <t>Revenue</t>
  </si>
  <si>
    <t>Revenue per unit</t>
  </si>
  <si>
    <t>Meat</t>
  </si>
  <si>
    <t>Number of hens</t>
  </si>
  <si>
    <t>Number of chicks</t>
  </si>
  <si>
    <t>($/lbs)</t>
  </si>
  <si>
    <t>($/gallon)</t>
  </si>
  <si>
    <t>($/Cu.Ft.)</t>
  </si>
  <si>
    <t>($/hour)</t>
  </si>
  <si>
    <t>($)</t>
  </si>
  <si>
    <t>(lbs/D/coop)</t>
  </si>
  <si>
    <t>(gallons/D/coop)</t>
  </si>
  <si>
    <t>(cubic feet/D/coop)</t>
  </si>
  <si>
    <t>(Labor/D/coop)</t>
  </si>
  <si>
    <t>($/chick)</t>
  </si>
  <si>
    <t>($/Cu. Ft.)</t>
  </si>
  <si>
    <t>Number of days chicks are in seclusion</t>
  </si>
  <si>
    <t>Total cost per coop per  number of days</t>
  </si>
  <si>
    <t xml:space="preserve"> (Cubic Feet/coop)</t>
  </si>
  <si>
    <t>(Labor/P/coop)</t>
  </si>
  <si>
    <t>Variable Costs</t>
  </si>
  <si>
    <t>Fixed Costs</t>
  </si>
  <si>
    <t>($/unit)</t>
  </si>
  <si>
    <t>($/7 lb feeder)</t>
  </si>
  <si>
    <t>($/Gal. waterer)</t>
  </si>
  <si>
    <t>($/20 in feeder)</t>
  </si>
  <si>
    <t>($/5 qt. waterer)</t>
  </si>
  <si>
    <t>(number of units needed)</t>
  </si>
  <si>
    <t>(number needed to maintain heat)</t>
  </si>
  <si>
    <t>(number needed to measure temp)</t>
  </si>
  <si>
    <t>(feeders/coop)</t>
  </si>
  <si>
    <t>(waterers/coop)</t>
  </si>
  <si>
    <t>(gallons/P/coop)</t>
  </si>
  <si>
    <t>Total Costs (TC)</t>
  </si>
  <si>
    <t xml:space="preserve">Eggs </t>
  </si>
  <si>
    <t>($/12)</t>
  </si>
  <si>
    <t>($/bird)</t>
  </si>
  <si>
    <t>number of birds sold</t>
  </si>
  <si>
    <t>number of eggs sold</t>
  </si>
  <si>
    <t>Total number of units</t>
  </si>
  <si>
    <t>Total Revenue (TR)</t>
  </si>
  <si>
    <t>Profit</t>
  </si>
  <si>
    <t>(number of chicks)</t>
  </si>
  <si>
    <t>Breakeven price for eggs</t>
  </si>
  <si>
    <t>Meat (Salvage)</t>
  </si>
  <si>
    <t>(note this is three years)</t>
  </si>
  <si>
    <t>Estimated hen lifespan</t>
  </si>
  <si>
    <t>(lbs/P/coop)</t>
  </si>
  <si>
    <t xml:space="preserve">Total Revenue </t>
  </si>
  <si>
    <t>Eggs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</si>
</sst>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A6400"/>
        <bgColor indexed="64"/>
      </patternFill>
    </fill>
    <fill>
      <patternFill patternType="solid">
        <fgColor rgb="FFFFAF7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3" borderId="0" xfId="0" applyFont="1" applyFill="1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wrapText="1"/>
    </xf>
    <xf numFmtId="0" fontId="3" fillId="3" borderId="0" xfId="0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3" fillId="0" borderId="1" xfId="0" applyFont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left"/>
    </xf>
    <xf numFmtId="0" fontId="2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6400"/>
      <color rgb="FFFFAF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showGridLines="0" tabSelected="1" workbookViewId="0">
      <selection activeCell="K6" sqref="K6"/>
    </sheetView>
  </sheetViews>
  <sheetFormatPr defaultRowHeight="14.4" x14ac:dyDescent="0.3"/>
  <cols>
    <col min="3" max="3" width="23.77734375" style="19" customWidth="1"/>
    <col min="4" max="4" width="9.21875" style="14"/>
    <col min="5" max="5" width="15.77734375" style="14" customWidth="1"/>
    <col min="6" max="6" width="6.77734375" style="14" customWidth="1"/>
    <col min="7" max="7" width="11.21875" style="14" customWidth="1"/>
    <col min="8" max="8" width="10.77734375" style="14" customWidth="1"/>
    <col min="9" max="9" width="22.5546875" style="14" customWidth="1"/>
  </cols>
  <sheetData>
    <row r="1" spans="3:9" ht="15.6" x14ac:dyDescent="0.3">
      <c r="C1" s="35" t="s">
        <v>0</v>
      </c>
      <c r="D1" s="35"/>
      <c r="E1" s="35"/>
      <c r="F1" s="35"/>
      <c r="G1" s="35"/>
      <c r="H1" s="35"/>
      <c r="I1" s="35"/>
    </row>
    <row r="2" spans="3:9" ht="15" customHeight="1" x14ac:dyDescent="0.3">
      <c r="C2" s="6" t="s">
        <v>23</v>
      </c>
      <c r="D2" s="26"/>
      <c r="E2" s="7" t="s">
        <v>66</v>
      </c>
      <c r="F2" s="7"/>
      <c r="G2" s="7">
        <v>1095</v>
      </c>
      <c r="H2" s="48" t="s">
        <v>65</v>
      </c>
      <c r="I2" s="48"/>
    </row>
    <row r="3" spans="3:9" ht="15.75" customHeight="1" x14ac:dyDescent="0.3">
      <c r="C3" s="6" t="s">
        <v>24</v>
      </c>
      <c r="D3" s="8">
        <f>D2*1.1</f>
        <v>0</v>
      </c>
      <c r="E3" s="8" t="s">
        <v>36</v>
      </c>
      <c r="F3" s="8"/>
      <c r="G3" s="8"/>
      <c r="H3" s="25"/>
      <c r="I3" s="8"/>
    </row>
    <row r="4" spans="3:9" ht="7.5" customHeight="1" x14ac:dyDescent="0.3">
      <c r="C4" s="6"/>
      <c r="D4" s="8"/>
      <c r="E4" s="8"/>
      <c r="F4" s="8"/>
      <c r="G4" s="8"/>
      <c r="H4" s="7"/>
      <c r="I4" s="8"/>
    </row>
    <row r="5" spans="3:9" ht="15" customHeight="1" x14ac:dyDescent="0.3">
      <c r="C5" s="9" t="s">
        <v>40</v>
      </c>
      <c r="D5" s="9"/>
      <c r="E5" s="43"/>
      <c r="F5" s="43"/>
      <c r="G5" s="43"/>
      <c r="H5" s="43"/>
      <c r="I5" s="43"/>
    </row>
    <row r="6" spans="3:9" ht="15.6" x14ac:dyDescent="0.3">
      <c r="C6" s="4" t="s">
        <v>1</v>
      </c>
      <c r="D6" s="4"/>
      <c r="E6" s="4"/>
      <c r="F6" s="4"/>
      <c r="G6" s="10"/>
      <c r="H6" s="10"/>
      <c r="I6" s="10"/>
    </row>
    <row r="7" spans="3:9" ht="28.2" x14ac:dyDescent="0.3">
      <c r="C7" s="6"/>
      <c r="D7" s="5" t="s">
        <v>2</v>
      </c>
      <c r="E7" s="5"/>
      <c r="F7" s="47" t="s">
        <v>3</v>
      </c>
      <c r="G7" s="47"/>
      <c r="H7" s="47"/>
      <c r="I7" s="9" t="s">
        <v>37</v>
      </c>
    </row>
    <row r="8" spans="3:9" ht="15.6" x14ac:dyDescent="0.3">
      <c r="C8" s="3" t="s">
        <v>4</v>
      </c>
      <c r="D8" s="26"/>
      <c r="E8" s="8" t="s">
        <v>25</v>
      </c>
      <c r="F8" s="11">
        <f>ROUNDUP(((0.25*(D2*(G2-H3)))),0)</f>
        <v>0</v>
      </c>
      <c r="G8" s="46" t="s">
        <v>30</v>
      </c>
      <c r="H8" s="46"/>
      <c r="I8" s="12">
        <f>D8*F8</f>
        <v>0</v>
      </c>
    </row>
    <row r="9" spans="3:9" ht="15.6" x14ac:dyDescent="0.3">
      <c r="C9" s="3" t="s">
        <v>5</v>
      </c>
      <c r="D9" s="26"/>
      <c r="E9" s="8" t="s">
        <v>26</v>
      </c>
      <c r="F9" s="11">
        <f>ROUNDUP((0.075*(D2*(G2-H3))),0)</f>
        <v>0</v>
      </c>
      <c r="G9" s="46" t="s">
        <v>31</v>
      </c>
      <c r="H9" s="46"/>
      <c r="I9" s="12">
        <f>D9*F9</f>
        <v>0</v>
      </c>
    </row>
    <row r="10" spans="3:9" ht="15.6" x14ac:dyDescent="0.3">
      <c r="C10" s="3" t="s">
        <v>6</v>
      </c>
      <c r="D10" s="26"/>
      <c r="E10" s="8" t="s">
        <v>27</v>
      </c>
      <c r="F10" s="11">
        <f>ROUNDUP((0.375*((G2-H3)/60)*D2),0)</f>
        <v>0</v>
      </c>
      <c r="G10" s="46" t="s">
        <v>32</v>
      </c>
      <c r="H10" s="46"/>
      <c r="I10" s="12">
        <f>D10*F10</f>
        <v>0</v>
      </c>
    </row>
    <row r="11" spans="3:9" ht="13.5" customHeight="1" x14ac:dyDescent="0.3">
      <c r="C11" s="3" t="s">
        <v>7</v>
      </c>
      <c r="D11" s="26"/>
      <c r="E11" s="8" t="s">
        <v>28</v>
      </c>
      <c r="F11" s="11">
        <f>(0.15*(G2-H3))</f>
        <v>164.25</v>
      </c>
      <c r="G11" s="46" t="s">
        <v>33</v>
      </c>
      <c r="H11" s="46"/>
      <c r="I11" s="12">
        <f>D11*F11</f>
        <v>0</v>
      </c>
    </row>
    <row r="12" spans="3:9" ht="31.2" x14ac:dyDescent="0.3">
      <c r="C12" s="3" t="s">
        <v>11</v>
      </c>
      <c r="D12" s="26"/>
      <c r="E12" s="8" t="s">
        <v>29</v>
      </c>
      <c r="F12" s="12"/>
      <c r="G12" s="12"/>
      <c r="H12" s="12"/>
      <c r="I12" s="12">
        <f>D12</f>
        <v>0</v>
      </c>
    </row>
    <row r="13" spans="3:9" ht="6.75" customHeight="1" x14ac:dyDescent="0.3">
      <c r="C13" s="38"/>
      <c r="D13" s="38"/>
      <c r="E13" s="38"/>
      <c r="F13" s="38"/>
      <c r="G13" s="38"/>
      <c r="H13" s="38"/>
      <c r="I13" s="38"/>
    </row>
    <row r="14" spans="3:9" ht="19.5" customHeight="1" x14ac:dyDescent="0.3">
      <c r="C14" s="4" t="s">
        <v>8</v>
      </c>
      <c r="D14" s="4"/>
      <c r="E14" s="4"/>
      <c r="F14" s="4"/>
      <c r="G14" s="10"/>
      <c r="H14" s="10"/>
      <c r="I14" s="10"/>
    </row>
    <row r="15" spans="3:9" ht="15.6" x14ac:dyDescent="0.3">
      <c r="C15" s="3" t="s">
        <v>9</v>
      </c>
      <c r="D15" s="26"/>
      <c r="E15" s="8" t="s">
        <v>34</v>
      </c>
      <c r="F15" s="8">
        <f>D3</f>
        <v>0</v>
      </c>
      <c r="G15" s="46" t="s">
        <v>62</v>
      </c>
      <c r="H15" s="46"/>
      <c r="I15" s="12">
        <f>F15*D15</f>
        <v>0</v>
      </c>
    </row>
    <row r="16" spans="3:9" ht="15.6" x14ac:dyDescent="0.3">
      <c r="C16" s="3" t="s">
        <v>10</v>
      </c>
      <c r="D16" s="24"/>
      <c r="E16" s="8" t="s">
        <v>25</v>
      </c>
      <c r="F16" s="8">
        <f>ROUNDUP((0.1*D3*H3),0)</f>
        <v>0</v>
      </c>
      <c r="G16" s="8" t="s">
        <v>67</v>
      </c>
      <c r="H16" s="8"/>
      <c r="I16" s="12">
        <f>D16*F16</f>
        <v>0</v>
      </c>
    </row>
    <row r="17" spans="3:9" ht="15.6" x14ac:dyDescent="0.3">
      <c r="C17" s="3" t="s">
        <v>5</v>
      </c>
      <c r="D17" s="24"/>
      <c r="E17" s="8" t="s">
        <v>26</v>
      </c>
      <c r="F17" s="8">
        <f>0.002*D3*H3</f>
        <v>0</v>
      </c>
      <c r="G17" s="8" t="s">
        <v>52</v>
      </c>
      <c r="H17" s="8"/>
      <c r="I17" s="12">
        <f>D17*F17</f>
        <v>0</v>
      </c>
    </row>
    <row r="18" spans="3:9" ht="15.6" x14ac:dyDescent="0.3">
      <c r="C18" s="3" t="s">
        <v>6</v>
      </c>
      <c r="D18" s="27"/>
      <c r="E18" s="8" t="s">
        <v>35</v>
      </c>
      <c r="F18" s="8">
        <f>ROUNDUP((1.5*D3),0)</f>
        <v>0</v>
      </c>
      <c r="G18" s="8" t="s">
        <v>38</v>
      </c>
      <c r="H18" s="8"/>
      <c r="I18" s="12">
        <f>D18*F18</f>
        <v>0</v>
      </c>
    </row>
    <row r="19" spans="3:9" ht="15.6" x14ac:dyDescent="0.3">
      <c r="C19" s="3" t="s">
        <v>7</v>
      </c>
      <c r="D19" s="26"/>
      <c r="E19" s="8" t="s">
        <v>28</v>
      </c>
      <c r="F19" s="8">
        <f>(0.1*H3)</f>
        <v>0</v>
      </c>
      <c r="G19" s="8" t="s">
        <v>39</v>
      </c>
      <c r="H19" s="8"/>
      <c r="I19" s="12">
        <f>D19*F19</f>
        <v>0</v>
      </c>
    </row>
    <row r="20" spans="3:9" ht="34.5" customHeight="1" x14ac:dyDescent="0.3">
      <c r="C20" s="3" t="s">
        <v>11</v>
      </c>
      <c r="D20" s="24"/>
      <c r="E20" s="8" t="s">
        <v>29</v>
      </c>
      <c r="F20" s="12"/>
      <c r="G20" s="12"/>
      <c r="H20" s="12"/>
      <c r="I20" s="12">
        <f>D20</f>
        <v>0</v>
      </c>
    </row>
    <row r="21" spans="3:9" ht="7.5" customHeight="1" x14ac:dyDescent="0.3">
      <c r="C21" s="38"/>
      <c r="D21" s="38"/>
      <c r="E21" s="38"/>
      <c r="F21" s="38"/>
      <c r="G21" s="38"/>
      <c r="H21" s="38"/>
      <c r="I21" s="38"/>
    </row>
    <row r="22" spans="3:9" ht="15" customHeight="1" x14ac:dyDescent="0.3">
      <c r="C22" s="45" t="s">
        <v>41</v>
      </c>
      <c r="D22" s="45"/>
      <c r="E22" s="45"/>
      <c r="F22" s="45"/>
      <c r="G22" s="45"/>
      <c r="H22" s="45"/>
      <c r="I22" s="45"/>
    </row>
    <row r="23" spans="3:9" ht="15.6" x14ac:dyDescent="0.3">
      <c r="C23" s="1" t="s">
        <v>12</v>
      </c>
      <c r="D23" s="1"/>
      <c r="E23" s="1"/>
      <c r="F23" s="1"/>
      <c r="G23" s="1"/>
      <c r="H23" s="1"/>
      <c r="I23" s="1"/>
    </row>
    <row r="24" spans="3:9" ht="15.6" x14ac:dyDescent="0.3">
      <c r="C24" s="2" t="s">
        <v>13</v>
      </c>
      <c r="D24" s="28"/>
      <c r="F24" s="41"/>
      <c r="G24" s="49"/>
      <c r="H24" s="49"/>
      <c r="I24" s="15">
        <f>D24</f>
        <v>0</v>
      </c>
    </row>
    <row r="25" spans="3:9" ht="15.6" x14ac:dyDescent="0.3">
      <c r="C25" s="2" t="s">
        <v>14</v>
      </c>
      <c r="D25" s="29"/>
      <c r="E25" s="14" t="s">
        <v>43</v>
      </c>
      <c r="F25" s="14">
        <f>ROUNDUP((D2/15),0)</f>
        <v>0</v>
      </c>
      <c r="G25" s="44" t="s">
        <v>50</v>
      </c>
      <c r="H25" s="44"/>
      <c r="I25" s="15">
        <f>D25*F25</f>
        <v>0</v>
      </c>
    </row>
    <row r="26" spans="3:9" ht="15.6" x14ac:dyDescent="0.3">
      <c r="C26" s="2" t="s">
        <v>15</v>
      </c>
      <c r="D26" s="29"/>
      <c r="E26" s="14" t="s">
        <v>44</v>
      </c>
      <c r="F26" s="14">
        <f>ROUNDUP((D2/10),0)</f>
        <v>0</v>
      </c>
      <c r="G26" s="44" t="s">
        <v>51</v>
      </c>
      <c r="H26" s="44"/>
      <c r="I26" s="15">
        <f>D26*F26</f>
        <v>0</v>
      </c>
    </row>
    <row r="27" spans="3:9" ht="6.75" customHeight="1" x14ac:dyDescent="0.3">
      <c r="C27" s="39"/>
      <c r="D27" s="39"/>
      <c r="E27" s="39"/>
      <c r="F27" s="39"/>
      <c r="G27" s="39"/>
      <c r="H27" s="39"/>
      <c r="I27" s="39"/>
    </row>
    <row r="28" spans="3:9" ht="15.6" x14ac:dyDescent="0.3">
      <c r="C28" s="36" t="s">
        <v>16</v>
      </c>
      <c r="D28" s="36"/>
      <c r="E28" s="36"/>
      <c r="F28" s="36"/>
      <c r="G28" s="36"/>
      <c r="H28" s="36"/>
      <c r="I28" s="36"/>
    </row>
    <row r="29" spans="3:9" ht="15.6" x14ac:dyDescent="0.3">
      <c r="C29" s="2" t="s">
        <v>17</v>
      </c>
      <c r="D29" s="28"/>
      <c r="E29" s="14" t="s">
        <v>42</v>
      </c>
      <c r="F29" s="41"/>
      <c r="G29" s="42"/>
      <c r="H29" s="42"/>
      <c r="I29" s="15">
        <f>D29</f>
        <v>0</v>
      </c>
    </row>
    <row r="30" spans="3:9" ht="15.6" x14ac:dyDescent="0.3">
      <c r="C30" s="2" t="s">
        <v>14</v>
      </c>
      <c r="D30" s="29"/>
      <c r="E30" s="14" t="s">
        <v>45</v>
      </c>
      <c r="F30" s="14">
        <f>ROUNDUP((D3/12),0)</f>
        <v>0</v>
      </c>
      <c r="G30" s="44" t="s">
        <v>50</v>
      </c>
      <c r="H30" s="44"/>
      <c r="I30" s="15">
        <f t="shared" ref="I30:I33" si="0">D30*F30</f>
        <v>0</v>
      </c>
    </row>
    <row r="31" spans="3:9" ht="15.6" x14ac:dyDescent="0.3">
      <c r="C31" s="2" t="s">
        <v>15</v>
      </c>
      <c r="D31" s="29"/>
      <c r="E31" s="14" t="s">
        <v>46</v>
      </c>
      <c r="F31" s="14">
        <f>ROUNDUP((D3/12),0)</f>
        <v>0</v>
      </c>
      <c r="G31" s="44" t="s">
        <v>51</v>
      </c>
      <c r="H31" s="44"/>
      <c r="I31" s="15">
        <f>D31*F31</f>
        <v>0</v>
      </c>
    </row>
    <row r="32" spans="3:9" ht="30" customHeight="1" x14ac:dyDescent="0.3">
      <c r="C32" s="2" t="s">
        <v>18</v>
      </c>
      <c r="D32" s="29"/>
      <c r="E32" s="14" t="s">
        <v>42</v>
      </c>
      <c r="F32" s="28"/>
      <c r="G32" s="42" t="s">
        <v>48</v>
      </c>
      <c r="H32" s="42"/>
      <c r="I32" s="15">
        <f t="shared" si="0"/>
        <v>0</v>
      </c>
    </row>
    <row r="33" spans="1:9" ht="33" customHeight="1" x14ac:dyDescent="0.3">
      <c r="C33" s="2" t="s">
        <v>19</v>
      </c>
      <c r="D33" s="29"/>
      <c r="E33" s="14" t="s">
        <v>42</v>
      </c>
      <c r="F33" s="29"/>
      <c r="G33" s="42" t="s">
        <v>49</v>
      </c>
      <c r="H33" s="42"/>
      <c r="I33" s="15">
        <f t="shared" si="0"/>
        <v>0</v>
      </c>
    </row>
    <row r="34" spans="1:9" ht="7.5" customHeight="1" x14ac:dyDescent="0.3">
      <c r="A34" s="40"/>
      <c r="B34" s="40"/>
      <c r="C34" s="40"/>
      <c r="D34" s="40"/>
      <c r="E34" s="40"/>
      <c r="F34" s="40"/>
      <c r="G34" s="40"/>
      <c r="H34" s="40"/>
      <c r="I34" s="40"/>
    </row>
    <row r="35" spans="1:9" ht="15" customHeight="1" x14ac:dyDescent="0.3">
      <c r="C35" s="16" t="s">
        <v>53</v>
      </c>
      <c r="D35" s="17">
        <f>I8+I9+I10+I11+I12+I15+I16+I17+I18+I19+I20+I24+I25+I26+I29+I30+I31+I32+I33</f>
        <v>0</v>
      </c>
      <c r="E35" s="18"/>
      <c r="F35" s="18"/>
      <c r="G35" s="18"/>
      <c r="H35" s="18"/>
      <c r="I35" s="18"/>
    </row>
    <row r="36" spans="1:9" ht="15" customHeight="1" x14ac:dyDescent="0.3">
      <c r="C36" s="37" t="s">
        <v>20</v>
      </c>
      <c r="D36" s="37"/>
      <c r="E36" s="37"/>
      <c r="F36" s="37"/>
      <c r="G36" s="37"/>
      <c r="H36" s="37"/>
      <c r="I36" s="37"/>
    </row>
    <row r="37" spans="1:9" ht="15" customHeight="1" x14ac:dyDescent="0.3">
      <c r="C37" s="13"/>
      <c r="D37" s="50" t="s">
        <v>21</v>
      </c>
      <c r="E37" s="50"/>
      <c r="F37" s="50" t="s">
        <v>59</v>
      </c>
      <c r="G37" s="50"/>
      <c r="H37" s="50"/>
      <c r="I37" s="20"/>
    </row>
    <row r="38" spans="1:9" ht="15" customHeight="1" x14ac:dyDescent="0.3">
      <c r="C38" s="19" t="s">
        <v>69</v>
      </c>
      <c r="D38" s="28"/>
      <c r="E38" s="14" t="s">
        <v>55</v>
      </c>
      <c r="F38" s="14">
        <f>(0.5*D2*(G2-H3))/12</f>
        <v>0</v>
      </c>
      <c r="G38" s="44" t="s">
        <v>58</v>
      </c>
      <c r="H38" s="44"/>
      <c r="I38" s="15">
        <f>D38*F38</f>
        <v>0</v>
      </c>
    </row>
    <row r="39" spans="1:9" ht="15" customHeight="1" x14ac:dyDescent="0.3">
      <c r="C39" s="19" t="s">
        <v>64</v>
      </c>
      <c r="D39" s="29"/>
      <c r="E39" s="14" t="s">
        <v>56</v>
      </c>
      <c r="F39" s="30"/>
      <c r="G39" s="44" t="s">
        <v>57</v>
      </c>
      <c r="H39" s="44"/>
      <c r="I39" s="15">
        <f>D39*F39</f>
        <v>0</v>
      </c>
    </row>
    <row r="40" spans="1:9" s="40" customFormat="1" ht="7.5" customHeight="1" x14ac:dyDescent="0.3"/>
    <row r="41" spans="1:9" ht="15" customHeight="1" x14ac:dyDescent="0.3">
      <c r="C41" s="22" t="s">
        <v>68</v>
      </c>
      <c r="D41" s="23">
        <f>I38+I39</f>
        <v>0</v>
      </c>
      <c r="E41" s="21"/>
      <c r="F41" s="21"/>
      <c r="G41" s="21"/>
      <c r="H41" s="21"/>
      <c r="I41" s="21"/>
    </row>
    <row r="42" spans="1:9" ht="15" customHeight="1" x14ac:dyDescent="0.3">
      <c r="C42" s="22" t="s">
        <v>61</v>
      </c>
      <c r="D42" s="23">
        <f>D41-D35</f>
        <v>0</v>
      </c>
      <c r="E42" s="21"/>
      <c r="F42" s="21"/>
      <c r="G42" s="21"/>
      <c r="H42" s="21"/>
      <c r="I42" s="21"/>
    </row>
    <row r="43" spans="1:9" ht="32.25" customHeight="1" x14ac:dyDescent="0.3">
      <c r="C43" s="22" t="s">
        <v>63</v>
      </c>
      <c r="D43" s="23" t="str">
        <f>IF(F38=0,"",(D35/F38))</f>
        <v/>
      </c>
      <c r="E43" s="23"/>
      <c r="F43" s="23"/>
      <c r="G43" s="23"/>
      <c r="H43" s="23"/>
      <c r="I43" s="23"/>
    </row>
    <row r="44" spans="1:9" ht="15" customHeight="1" x14ac:dyDescent="0.3"/>
    <row r="45" spans="1:9" ht="15" customHeight="1" x14ac:dyDescent="0.3"/>
    <row r="46" spans="1:9" ht="15" customHeight="1" x14ac:dyDescent="0.3"/>
    <row r="47" spans="1:9" ht="15.75" customHeight="1" x14ac:dyDescent="0.3"/>
    <row r="48" spans="1:9" ht="15.75" customHeight="1" x14ac:dyDescent="0.3"/>
  </sheetData>
  <sheetProtection formatColumns="0" formatRows="0" insertColumns="0" insertRows="0" deleteColumns="0" deleteRows="0"/>
  <mergeCells count="21">
    <mergeCell ref="G39:H39"/>
    <mergeCell ref="F37:H37"/>
    <mergeCell ref="D37:E37"/>
    <mergeCell ref="H2:I2"/>
    <mergeCell ref="G24:H24"/>
    <mergeCell ref="G25:H25"/>
    <mergeCell ref="G26:H26"/>
    <mergeCell ref="G38:H38"/>
    <mergeCell ref="G32:H32"/>
    <mergeCell ref="G33:H33"/>
    <mergeCell ref="G29:H29"/>
    <mergeCell ref="E5:I5"/>
    <mergeCell ref="G30:H30"/>
    <mergeCell ref="G31:H31"/>
    <mergeCell ref="C22:I22"/>
    <mergeCell ref="G15:H15"/>
    <mergeCell ref="G8:H8"/>
    <mergeCell ref="G9:H9"/>
    <mergeCell ref="G10:H10"/>
    <mergeCell ref="G11:H11"/>
    <mergeCell ref="F7:H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showGridLines="0" workbookViewId="0">
      <selection activeCell="D43" sqref="D43"/>
    </sheetView>
  </sheetViews>
  <sheetFormatPr defaultRowHeight="14.4" x14ac:dyDescent="0.3"/>
  <cols>
    <col min="3" max="3" width="22.77734375" style="19" customWidth="1"/>
    <col min="4" max="4" width="9.21875" style="14"/>
    <col min="5" max="5" width="15.77734375" style="14" customWidth="1"/>
    <col min="6" max="6" width="6.77734375" style="14" customWidth="1"/>
    <col min="7" max="7" width="11.21875" style="14" customWidth="1"/>
    <col min="8" max="8" width="13.5546875" style="14" customWidth="1"/>
    <col min="9" max="9" width="22.5546875" style="14" customWidth="1"/>
  </cols>
  <sheetData>
    <row r="1" spans="3:9" ht="15.6" x14ac:dyDescent="0.3">
      <c r="C1" s="33" t="s">
        <v>0</v>
      </c>
      <c r="D1" s="33"/>
      <c r="E1" s="33"/>
      <c r="F1" s="33"/>
      <c r="G1" s="34"/>
      <c r="H1" s="34"/>
      <c r="I1" s="34"/>
    </row>
    <row r="2" spans="3:9" x14ac:dyDescent="0.3">
      <c r="C2" s="6" t="s">
        <v>23</v>
      </c>
      <c r="D2" s="26"/>
      <c r="E2" s="7" t="s">
        <v>66</v>
      </c>
      <c r="F2" s="7"/>
      <c r="G2" s="25"/>
      <c r="H2" s="48"/>
      <c r="I2" s="48"/>
    </row>
    <row r="3" spans="3:9" x14ac:dyDescent="0.3">
      <c r="C3" s="6" t="s">
        <v>24</v>
      </c>
      <c r="D3" s="24"/>
      <c r="E3" s="8" t="s">
        <v>36</v>
      </c>
      <c r="F3" s="8"/>
      <c r="G3" s="8"/>
      <c r="H3" s="25"/>
      <c r="I3" s="8"/>
    </row>
    <row r="4" spans="3:9" x14ac:dyDescent="0.3">
      <c r="C4" s="6"/>
      <c r="D4" s="8"/>
      <c r="E4" s="8"/>
      <c r="F4" s="8"/>
      <c r="G4" s="8"/>
      <c r="H4" s="7"/>
      <c r="I4" s="8"/>
    </row>
    <row r="5" spans="3:9" x14ac:dyDescent="0.3">
      <c r="C5" s="9" t="s">
        <v>40</v>
      </c>
      <c r="D5" s="9"/>
      <c r="E5" s="43"/>
      <c r="F5" s="43"/>
      <c r="G5" s="43"/>
      <c r="H5" s="43"/>
      <c r="I5" s="43"/>
    </row>
    <row r="6" spans="3:9" ht="15.6" x14ac:dyDescent="0.3">
      <c r="C6" s="4" t="s">
        <v>1</v>
      </c>
      <c r="D6" s="4"/>
      <c r="E6" s="4"/>
      <c r="F6" s="4"/>
      <c r="G6" s="10"/>
      <c r="H6" s="10"/>
      <c r="I6" s="10"/>
    </row>
    <row r="7" spans="3:9" ht="28.2" x14ac:dyDescent="0.3">
      <c r="C7" s="6"/>
      <c r="D7" s="5" t="s">
        <v>2</v>
      </c>
      <c r="E7" s="5"/>
      <c r="F7" s="47" t="s">
        <v>3</v>
      </c>
      <c r="G7" s="47"/>
      <c r="H7" s="47"/>
      <c r="I7" s="9" t="s">
        <v>37</v>
      </c>
    </row>
    <row r="8" spans="3:9" ht="15.6" x14ac:dyDescent="0.3">
      <c r="C8" s="3" t="s">
        <v>4</v>
      </c>
      <c r="D8" s="26"/>
      <c r="E8" s="8" t="s">
        <v>25</v>
      </c>
      <c r="F8" s="31"/>
      <c r="G8" s="46" t="s">
        <v>30</v>
      </c>
      <c r="H8" s="46"/>
      <c r="I8" s="12">
        <f>D8*F8</f>
        <v>0</v>
      </c>
    </row>
    <row r="9" spans="3:9" ht="15.6" x14ac:dyDescent="0.3">
      <c r="C9" s="3" t="s">
        <v>5</v>
      </c>
      <c r="D9" s="26"/>
      <c r="E9" s="8" t="s">
        <v>26</v>
      </c>
      <c r="F9" s="32"/>
      <c r="G9" s="46" t="s">
        <v>31</v>
      </c>
      <c r="H9" s="46"/>
      <c r="I9" s="12">
        <f>D9*F9</f>
        <v>0</v>
      </c>
    </row>
    <row r="10" spans="3:9" ht="15.6" x14ac:dyDescent="0.3">
      <c r="C10" s="3" t="s">
        <v>6</v>
      </c>
      <c r="D10" s="26"/>
      <c r="E10" s="8" t="s">
        <v>27</v>
      </c>
      <c r="F10" s="32"/>
      <c r="G10" s="46" t="s">
        <v>32</v>
      </c>
      <c r="H10" s="46"/>
      <c r="I10" s="12">
        <f>D10*F10</f>
        <v>0</v>
      </c>
    </row>
    <row r="11" spans="3:9" ht="15.6" x14ac:dyDescent="0.3">
      <c r="C11" s="3" t="s">
        <v>7</v>
      </c>
      <c r="D11" s="26"/>
      <c r="E11" s="8" t="s">
        <v>28</v>
      </c>
      <c r="F11" s="32"/>
      <c r="G11" s="46" t="s">
        <v>33</v>
      </c>
      <c r="H11" s="46"/>
      <c r="I11" s="12">
        <f>D11*F11</f>
        <v>0</v>
      </c>
    </row>
    <row r="12" spans="3:9" ht="31.2" x14ac:dyDescent="0.3">
      <c r="C12" s="3" t="s">
        <v>11</v>
      </c>
      <c r="D12" s="26"/>
      <c r="E12" s="8" t="s">
        <v>29</v>
      </c>
      <c r="F12" s="12"/>
      <c r="G12" s="12"/>
      <c r="H12" s="12"/>
      <c r="I12" s="12">
        <f>D12</f>
        <v>0</v>
      </c>
    </row>
    <row r="13" spans="3:9" ht="15.6" x14ac:dyDescent="0.3">
      <c r="C13" s="38"/>
      <c r="D13" s="38"/>
      <c r="E13" s="38"/>
      <c r="F13" s="38"/>
      <c r="G13" s="38"/>
      <c r="H13" s="38"/>
      <c r="I13" s="38"/>
    </row>
    <row r="14" spans="3:9" ht="15.6" x14ac:dyDescent="0.3">
      <c r="C14" s="4" t="s">
        <v>8</v>
      </c>
      <c r="D14" s="4"/>
      <c r="E14" s="4"/>
      <c r="F14" s="4"/>
      <c r="G14" s="10"/>
      <c r="H14" s="10"/>
      <c r="I14" s="10"/>
    </row>
    <row r="15" spans="3:9" ht="15.6" x14ac:dyDescent="0.3">
      <c r="C15" s="3" t="s">
        <v>9</v>
      </c>
      <c r="D15" s="26"/>
      <c r="E15" s="8" t="s">
        <v>34</v>
      </c>
      <c r="F15" s="26"/>
      <c r="G15" s="46" t="s">
        <v>62</v>
      </c>
      <c r="H15" s="46"/>
      <c r="I15" s="12">
        <f>F15*D15</f>
        <v>0</v>
      </c>
    </row>
    <row r="16" spans="3:9" ht="15.6" x14ac:dyDescent="0.3">
      <c r="C16" s="3" t="s">
        <v>10</v>
      </c>
      <c r="D16" s="24"/>
      <c r="E16" s="8" t="s">
        <v>25</v>
      </c>
      <c r="F16" s="26"/>
      <c r="G16" s="8" t="s">
        <v>52</v>
      </c>
      <c r="H16" s="8"/>
      <c r="I16" s="12">
        <f>D16*F16</f>
        <v>0</v>
      </c>
    </row>
    <row r="17" spans="3:9" ht="15.6" x14ac:dyDescent="0.3">
      <c r="C17" s="3" t="s">
        <v>5</v>
      </c>
      <c r="D17" s="24"/>
      <c r="E17" s="8" t="s">
        <v>26</v>
      </c>
      <c r="F17" s="24"/>
      <c r="G17" s="8" t="s">
        <v>52</v>
      </c>
      <c r="H17" s="8"/>
      <c r="I17" s="12">
        <f>D17*F17</f>
        <v>0</v>
      </c>
    </row>
    <row r="18" spans="3:9" ht="15.6" x14ac:dyDescent="0.3">
      <c r="C18" s="3" t="s">
        <v>6</v>
      </c>
      <c r="D18" s="27"/>
      <c r="E18" s="8" t="s">
        <v>35</v>
      </c>
      <c r="F18" s="24"/>
      <c r="G18" s="8" t="s">
        <v>38</v>
      </c>
      <c r="H18" s="8"/>
      <c r="I18" s="12">
        <f>D18*F18</f>
        <v>0</v>
      </c>
    </row>
    <row r="19" spans="3:9" ht="15.6" x14ac:dyDescent="0.3">
      <c r="C19" s="3" t="s">
        <v>7</v>
      </c>
      <c r="D19" s="26"/>
      <c r="E19" s="8" t="s">
        <v>28</v>
      </c>
      <c r="F19" s="24"/>
      <c r="G19" s="8" t="s">
        <v>39</v>
      </c>
      <c r="H19" s="8"/>
      <c r="I19" s="12">
        <f>D19*F19</f>
        <v>0</v>
      </c>
    </row>
    <row r="20" spans="3:9" ht="31.2" x14ac:dyDescent="0.3">
      <c r="C20" s="3" t="s">
        <v>11</v>
      </c>
      <c r="D20" s="24"/>
      <c r="E20" s="8" t="s">
        <v>29</v>
      </c>
      <c r="F20" s="12"/>
      <c r="G20" s="12"/>
      <c r="H20" s="12"/>
      <c r="I20" s="12">
        <f>D20</f>
        <v>0</v>
      </c>
    </row>
    <row r="21" spans="3:9" ht="15.6" x14ac:dyDescent="0.3">
      <c r="C21" s="38"/>
      <c r="D21" s="38"/>
      <c r="E21" s="38"/>
      <c r="F21" s="38"/>
      <c r="G21" s="38"/>
      <c r="H21" s="38"/>
      <c r="I21" s="38"/>
    </row>
    <row r="22" spans="3:9" x14ac:dyDescent="0.3">
      <c r="C22" s="45" t="s">
        <v>41</v>
      </c>
      <c r="D22" s="45"/>
      <c r="E22" s="45"/>
      <c r="F22" s="45"/>
      <c r="G22" s="45"/>
      <c r="H22" s="45"/>
      <c r="I22" s="45"/>
    </row>
    <row r="23" spans="3:9" ht="15.6" x14ac:dyDescent="0.3">
      <c r="C23" s="1" t="s">
        <v>12</v>
      </c>
      <c r="D23" s="1"/>
      <c r="E23" s="1"/>
      <c r="F23" s="1"/>
      <c r="G23" s="1"/>
      <c r="H23" s="1"/>
      <c r="I23" s="1"/>
    </row>
    <row r="24" spans="3:9" ht="15.6" x14ac:dyDescent="0.3">
      <c r="C24" s="2" t="s">
        <v>13</v>
      </c>
      <c r="D24" s="28"/>
      <c r="E24" s="14" t="s">
        <v>42</v>
      </c>
      <c r="F24" s="28"/>
      <c r="G24" s="49"/>
      <c r="H24" s="49"/>
      <c r="I24" s="15">
        <f>D24*F24</f>
        <v>0</v>
      </c>
    </row>
    <row r="25" spans="3:9" ht="15.6" x14ac:dyDescent="0.3">
      <c r="C25" s="2" t="s">
        <v>14</v>
      </c>
      <c r="D25" s="29"/>
      <c r="E25" s="14" t="s">
        <v>43</v>
      </c>
      <c r="F25" s="29"/>
      <c r="G25" s="44" t="s">
        <v>50</v>
      </c>
      <c r="H25" s="44"/>
      <c r="I25" s="15">
        <f>D25*F25</f>
        <v>0</v>
      </c>
    </row>
    <row r="26" spans="3:9" ht="15.6" x14ac:dyDescent="0.3">
      <c r="C26" s="2" t="s">
        <v>15</v>
      </c>
      <c r="D26" s="29"/>
      <c r="E26" s="14" t="s">
        <v>44</v>
      </c>
      <c r="F26" s="29"/>
      <c r="G26" s="44" t="s">
        <v>51</v>
      </c>
      <c r="H26" s="44"/>
      <c r="I26" s="15">
        <f>D26*F26</f>
        <v>0</v>
      </c>
    </row>
    <row r="27" spans="3:9" ht="15.6" x14ac:dyDescent="0.3">
      <c r="C27" s="39"/>
      <c r="D27" s="39"/>
      <c r="E27" s="39"/>
      <c r="F27" s="39"/>
      <c r="G27" s="39"/>
      <c r="H27" s="39"/>
      <c r="I27" s="39"/>
    </row>
    <row r="28" spans="3:9" ht="15.6" x14ac:dyDescent="0.3">
      <c r="C28" s="51" t="s">
        <v>16</v>
      </c>
      <c r="D28" s="51"/>
      <c r="E28" s="51"/>
      <c r="F28" s="51"/>
      <c r="G28" s="51"/>
      <c r="H28" s="51"/>
      <c r="I28" s="51"/>
    </row>
    <row r="29" spans="3:9" ht="15.75" customHeight="1" x14ac:dyDescent="0.3">
      <c r="C29" s="2" t="s">
        <v>17</v>
      </c>
      <c r="D29" s="28"/>
      <c r="E29" s="14" t="s">
        <v>42</v>
      </c>
      <c r="F29" s="28"/>
      <c r="G29" s="42" t="s">
        <v>47</v>
      </c>
      <c r="H29" s="42"/>
      <c r="I29" s="15">
        <f>D29*F29</f>
        <v>0</v>
      </c>
    </row>
    <row r="30" spans="3:9" ht="15.6" x14ac:dyDescent="0.3">
      <c r="C30" s="2" t="s">
        <v>14</v>
      </c>
      <c r="D30" s="29"/>
      <c r="E30" s="14" t="s">
        <v>45</v>
      </c>
      <c r="F30" s="29"/>
      <c r="G30" s="44" t="s">
        <v>50</v>
      </c>
      <c r="H30" s="44"/>
      <c r="I30" s="15">
        <f t="shared" ref="I30:I33" si="0">D30*F30</f>
        <v>0</v>
      </c>
    </row>
    <row r="31" spans="3:9" ht="15.6" x14ac:dyDescent="0.3">
      <c r="C31" s="2" t="s">
        <v>15</v>
      </c>
      <c r="D31" s="29"/>
      <c r="E31" s="14" t="s">
        <v>46</v>
      </c>
      <c r="F31" s="29"/>
      <c r="G31" s="44" t="s">
        <v>51</v>
      </c>
      <c r="H31" s="44"/>
      <c r="I31" s="15">
        <f t="shared" si="0"/>
        <v>0</v>
      </c>
    </row>
    <row r="32" spans="3:9" ht="32.25" customHeight="1" x14ac:dyDescent="0.3">
      <c r="C32" s="2" t="s">
        <v>18</v>
      </c>
      <c r="D32" s="29"/>
      <c r="E32" s="14" t="s">
        <v>42</v>
      </c>
      <c r="F32" s="28"/>
      <c r="G32" s="42" t="s">
        <v>48</v>
      </c>
      <c r="H32" s="42"/>
      <c r="I32" s="15">
        <f t="shared" si="0"/>
        <v>0</v>
      </c>
    </row>
    <row r="33" spans="1:9" ht="31.5" customHeight="1" x14ac:dyDescent="0.3">
      <c r="C33" s="2" t="s">
        <v>19</v>
      </c>
      <c r="D33" s="29"/>
      <c r="E33" s="14" t="s">
        <v>42</v>
      </c>
      <c r="F33" s="29"/>
      <c r="G33" s="42" t="s">
        <v>49</v>
      </c>
      <c r="H33" s="42"/>
      <c r="I33" s="15">
        <f t="shared" si="0"/>
        <v>0</v>
      </c>
    </row>
    <row r="34" spans="1:9" x14ac:dyDescent="0.3">
      <c r="A34" s="40"/>
      <c r="B34" s="40"/>
      <c r="C34" s="40"/>
      <c r="D34" s="40"/>
      <c r="E34" s="40"/>
      <c r="F34" s="40"/>
      <c r="G34" s="40"/>
      <c r="H34" s="40"/>
      <c r="I34" s="40"/>
    </row>
    <row r="35" spans="1:9" x14ac:dyDescent="0.3">
      <c r="C35" s="16" t="s">
        <v>53</v>
      </c>
      <c r="D35" s="17">
        <f>I8+I9+I10+I11+I12+I15+I16+I17+I18+I19+I20+I24+I25+I26+I29+I30+I31+I32+I33</f>
        <v>0</v>
      </c>
      <c r="E35" s="18"/>
      <c r="F35" s="18"/>
      <c r="G35" s="18"/>
      <c r="H35" s="18"/>
      <c r="I35" s="18"/>
    </row>
    <row r="36" spans="1:9" x14ac:dyDescent="0.3">
      <c r="C36" s="37" t="s">
        <v>20</v>
      </c>
      <c r="D36" s="37"/>
      <c r="E36" s="37"/>
      <c r="F36" s="37"/>
      <c r="G36" s="37"/>
      <c r="H36" s="37"/>
      <c r="I36" s="37"/>
    </row>
    <row r="37" spans="1:9" x14ac:dyDescent="0.3">
      <c r="C37" s="13"/>
      <c r="D37" s="50" t="s">
        <v>21</v>
      </c>
      <c r="E37" s="50"/>
      <c r="F37" s="50" t="s">
        <v>59</v>
      </c>
      <c r="G37" s="50"/>
      <c r="H37" s="50"/>
      <c r="I37" s="20"/>
    </row>
    <row r="38" spans="1:9" x14ac:dyDescent="0.3">
      <c r="C38" s="19" t="s">
        <v>54</v>
      </c>
      <c r="D38" s="28"/>
      <c r="E38" s="14" t="s">
        <v>55</v>
      </c>
      <c r="F38" s="28"/>
      <c r="G38" s="44" t="s">
        <v>58</v>
      </c>
      <c r="H38" s="44"/>
      <c r="I38" s="15">
        <f>D38*F38</f>
        <v>0</v>
      </c>
    </row>
    <row r="39" spans="1:9" x14ac:dyDescent="0.3">
      <c r="C39" s="19" t="s">
        <v>22</v>
      </c>
      <c r="D39" s="29"/>
      <c r="E39" s="14" t="s">
        <v>56</v>
      </c>
      <c r="F39" s="30"/>
      <c r="G39" s="44" t="s">
        <v>57</v>
      </c>
      <c r="H39" s="44"/>
      <c r="I39" s="15">
        <f>D39*F39</f>
        <v>0</v>
      </c>
    </row>
    <row r="40" spans="1:9" x14ac:dyDescent="0.3">
      <c r="C40"/>
      <c r="D40"/>
      <c r="E40"/>
      <c r="F40"/>
      <c r="G40"/>
      <c r="H40"/>
      <c r="I40"/>
    </row>
    <row r="41" spans="1:9" x14ac:dyDescent="0.3">
      <c r="C41" s="22" t="s">
        <v>60</v>
      </c>
      <c r="D41" s="23">
        <f>I38+I39</f>
        <v>0</v>
      </c>
      <c r="E41" s="21"/>
      <c r="F41" s="21"/>
      <c r="G41" s="21"/>
      <c r="H41" s="21"/>
      <c r="I41" s="21"/>
    </row>
    <row r="42" spans="1:9" x14ac:dyDescent="0.3">
      <c r="C42" s="22" t="s">
        <v>61</v>
      </c>
      <c r="D42" s="23">
        <f>D41-D35</f>
        <v>0</v>
      </c>
      <c r="E42" s="21"/>
      <c r="F42" s="21"/>
      <c r="G42" s="21"/>
      <c r="H42" s="21"/>
      <c r="I42" s="21"/>
    </row>
    <row r="43" spans="1:9" x14ac:dyDescent="0.3">
      <c r="C43" s="22" t="s">
        <v>63</v>
      </c>
      <c r="D43" s="23" t="str">
        <f>IF(F38=0,"",(D35/F38))</f>
        <v/>
      </c>
      <c r="E43" s="23"/>
      <c r="F43" s="23"/>
      <c r="G43" s="23"/>
      <c r="H43" s="23"/>
      <c r="I43" s="23"/>
    </row>
  </sheetData>
  <sheetProtection formatCells="0" formatColumns="0" formatRows="0" insertColumns="0" insertRows="0" deleteColumns="0" deleteRows="0"/>
  <mergeCells count="22">
    <mergeCell ref="G38:H38"/>
    <mergeCell ref="G39:H39"/>
    <mergeCell ref="G31:H31"/>
    <mergeCell ref="G32:H32"/>
    <mergeCell ref="G33:H33"/>
    <mergeCell ref="D37:E37"/>
    <mergeCell ref="F37:H37"/>
    <mergeCell ref="G25:H25"/>
    <mergeCell ref="G26:H26"/>
    <mergeCell ref="C28:I28"/>
    <mergeCell ref="G29:H29"/>
    <mergeCell ref="G30:H30"/>
    <mergeCell ref="G10:H10"/>
    <mergeCell ref="G11:H11"/>
    <mergeCell ref="G15:H15"/>
    <mergeCell ref="C22:I22"/>
    <mergeCell ref="G24:H24"/>
    <mergeCell ref="H2:I2"/>
    <mergeCell ref="E5:I5"/>
    <mergeCell ref="F7:H7"/>
    <mergeCell ref="G8:H8"/>
    <mergeCell ref="G9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with assumptions</vt:lpstr>
      <vt:lpstr>free form budget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Backyard Chicken Budget 4-9-2026</dc:title>
  <dc:creator>Bir, Courtney</dc:creator>
  <cp:keywords>Backyard, Chicken, Budget, OSU, Oklahoma</cp:keywords>
  <cp:lastModifiedBy>Tadajewski, Hallie</cp:lastModifiedBy>
  <dcterms:created xsi:type="dcterms:W3CDTF">2020-10-29T15:11:15Z</dcterms:created>
  <dcterms:modified xsi:type="dcterms:W3CDTF">2026-04-21T19:23:35Z</dcterms:modified>
</cp:coreProperties>
</file>